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240" activeTab="0"/>
  </bookViews>
  <sheets>
    <sheet name="№3" sheetId="1" r:id="rId1"/>
  </sheets>
  <definedNames>
    <definedName name="APPT" localSheetId="0">'№3'!#REF!</definedName>
    <definedName name="FIO" localSheetId="0">'№3'!#REF!</definedName>
    <definedName name="SIGN" localSheetId="0">'№3'!#REF!</definedName>
  </definedNames>
  <calcPr fullCalcOnLoad="1"/>
</workbook>
</file>

<file path=xl/sharedStrings.xml><?xml version="1.0" encoding="utf-8"?>
<sst xmlns="http://schemas.openxmlformats.org/spreadsheetml/2006/main" count="112" uniqueCount="64">
  <si>
    <t>руб.</t>
  </si>
  <si>
    <t/>
  </si>
  <si>
    <t>Бюджетополучатель</t>
  </si>
  <si>
    <t>КОСГУ</t>
  </si>
  <si>
    <t>211</t>
  </si>
  <si>
    <t>213</t>
  </si>
  <si>
    <t>МОУ ДОД  "Детская школа искусств"</t>
  </si>
  <si>
    <t>МОУ ДОД "ДМШ"</t>
  </si>
  <si>
    <t>МОУ ДОД "ДЮСШ"</t>
  </si>
  <si>
    <t>МУ ДОД "ДДТ"</t>
  </si>
  <si>
    <t>МУ ДОД "ЦДЮТЭ "Кальцит""</t>
  </si>
  <si>
    <t>МУ ДОД ДДТ "Юность"</t>
  </si>
  <si>
    <t>МУДОД "ДДЮ "Импульс"</t>
  </si>
  <si>
    <t>МУДОД "ДЮН"</t>
  </si>
  <si>
    <t>МУДОД "СТТД"</t>
  </si>
  <si>
    <t>Фактическое исполнение на 31.12.2011 года</t>
  </si>
  <si>
    <t>Лимиты на 31.12.2011 года</t>
  </si>
  <si>
    <t>МОУ ДОД "ДМШ" п.В-Вильва</t>
  </si>
  <si>
    <t>МОУ ДОД "ДМШ" п.Яйва</t>
  </si>
  <si>
    <t>Лимиты на 01.01.2011 года</t>
  </si>
  <si>
    <t>Лимиты на 01.04.2011 года</t>
  </si>
  <si>
    <t>Лимиты на 01.10.2011 года</t>
  </si>
  <si>
    <t>Лимиты на 01.06.2011 года</t>
  </si>
  <si>
    <t>З/плата</t>
  </si>
  <si>
    <t>Начисл.на з/плату</t>
  </si>
  <si>
    <t>МОУ ДОД</t>
  </si>
  <si>
    <t>Итого по МОУ ДОД</t>
  </si>
  <si>
    <t>Лимиты на 01.09.2011 года</t>
  </si>
  <si>
    <t>Рост, снижение  ФОТк 01.01.11</t>
  </si>
  <si>
    <t>% роста, снижения к 01.01.11</t>
  </si>
  <si>
    <t>Рост, снижение ФОТ к 01.04.11.</t>
  </si>
  <si>
    <t>Рост, снижение ФОТза год</t>
  </si>
  <si>
    <t>% роста, снижения за год</t>
  </si>
  <si>
    <t>% роста, снижения к 01.04.11</t>
  </si>
  <si>
    <t>Рост, снижение ФОТ к 01.06.11</t>
  </si>
  <si>
    <t>% роста, снижения к 01.06.11</t>
  </si>
  <si>
    <t>Рост, снижение ФОТк 01.09.11</t>
  </si>
  <si>
    <t>% роста , снижения к 01.09.11</t>
  </si>
  <si>
    <t>Рост, снижение ФОТ к 01.10.11</t>
  </si>
  <si>
    <t>% роста, снижения к 01.10.11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</si>
  <si>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</si>
  <si>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</si>
  <si>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</si>
  <si>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</si>
  <si>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</si>
  <si>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</si>
  <si>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</si>
  <si>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</si>
  <si>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</si>
  <si>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</si>
  <si>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</si>
  <si>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</si>
  <si>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</si>
  <si>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</si>
  <si>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</si>
  <si>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</si>
  <si>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</si>
  <si>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</si>
  <si>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</si>
  <si>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</si>
  <si>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</si>
  <si>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Аудитор КСП АМР                                                                         Л.Д. Тиунова</t>
  </si>
  <si>
    <t>Приложение № 3 к отчету КСП АМР от 05.10.2012г.</t>
  </si>
  <si>
    <t>Анализ сводной бюджетной росписи Александровского муниципального района за 2011 год по исполнению решений Земского Собрания Александровского муниципального района по увеличению фонда оплаты труда в муниципальных учреждениях дополнительного образования детей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</si>
</sst>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0" fontId="10" fillId="0" borderId="0" xfId="0" applyFont="1" applyAlignment="1">
      <alignment/>
    </xf>
    <xf numFmtId="4" fontId="4" fillId="33" borderId="13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Y45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 customHeight="1" outlineLevelRow="1"/>
  <cols>
    <col min="1" max="1" width="18.140625" style="0" customWidth="1"/>
    <col min="2" max="2" width="6.7109375" style="0" customWidth="1"/>
    <col min="3" max="3" width="10.8515625" style="0" customWidth="1"/>
    <col min="4" max="5" width="11.57421875" style="0" customWidth="1"/>
    <col min="6" max="6" width="8.140625" style="0" customWidth="1"/>
    <col min="7" max="7" width="11.57421875" style="0" customWidth="1"/>
    <col min="8" max="8" width="10.140625" style="0" customWidth="1"/>
    <col min="9" max="9" width="6.140625" style="0" customWidth="1"/>
    <col min="10" max="10" width="11.57421875" style="0" customWidth="1"/>
    <col min="11" max="11" width="10.140625" style="0" customWidth="1"/>
    <col min="12" max="12" width="7.57421875" style="0" customWidth="1"/>
    <col min="13" max="13" width="10.140625" style="0" customWidth="1"/>
    <col min="14" max="14" width="10.57421875" style="0" customWidth="1"/>
    <col min="15" max="15" width="9.421875" style="0" customWidth="1"/>
    <col min="16" max="16" width="11.7109375" style="0" customWidth="1"/>
    <col min="17" max="17" width="9.7109375" style="0" customWidth="1"/>
    <col min="18" max="18" width="7.00390625" style="0" customWidth="1"/>
    <col min="19" max="19" width="9.7109375" style="0" customWidth="1"/>
    <col min="20" max="20" width="7.00390625" style="0" customWidth="1"/>
    <col min="21" max="21" width="12.8515625" style="0" customWidth="1"/>
    <col min="22" max="22" width="13.140625" style="0" bestFit="1" customWidth="1"/>
  </cols>
  <sheetData>
    <row r="1" spans="1:25" ht="12.75" customHeight="1">
      <c r="A1" s="18"/>
      <c r="B1" s="18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9" t="s">
        <v>62</v>
      </c>
      <c r="R1" s="19"/>
      <c r="S1" s="19"/>
      <c r="T1" s="19"/>
      <c r="U1" s="19"/>
      <c r="V1" s="1"/>
      <c r="W1" s="1"/>
      <c r="X1" s="1"/>
      <c r="Y1" s="1"/>
    </row>
    <row r="2" spans="1:25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9"/>
      <c r="R2" s="19"/>
      <c r="S2" s="19"/>
      <c r="T2" s="19"/>
      <c r="U2" s="19"/>
      <c r="V2" s="1"/>
      <c r="W2" s="1"/>
      <c r="X2" s="1"/>
      <c r="Y2" s="1"/>
    </row>
    <row r="3" spans="1:25" ht="12.75" customHeigh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20" t="s">
        <v>63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5"/>
      <c r="W4" s="5"/>
      <c r="X4" s="3"/>
      <c r="Y4" s="3"/>
    </row>
    <row r="5" spans="1:25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5"/>
      <c r="W5" s="5"/>
      <c r="X5" s="3"/>
      <c r="Y5" s="3"/>
    </row>
    <row r="6" spans="1:25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"/>
      <c r="W6" s="1"/>
      <c r="X6" s="1"/>
      <c r="Y6" s="1"/>
    </row>
    <row r="7" spans="1:25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1" ht="84">
      <c r="A8" s="2" t="s">
        <v>2</v>
      </c>
      <c r="B8" s="2" t="s">
        <v>3</v>
      </c>
      <c r="C8" s="2" t="s">
        <v>19</v>
      </c>
      <c r="D8" s="2" t="s">
        <v>20</v>
      </c>
      <c r="E8" s="2" t="s">
        <v>28</v>
      </c>
      <c r="F8" s="2" t="s">
        <v>29</v>
      </c>
      <c r="G8" s="2" t="s">
        <v>22</v>
      </c>
      <c r="H8" s="2" t="s">
        <v>30</v>
      </c>
      <c r="I8" s="2" t="s">
        <v>33</v>
      </c>
      <c r="J8" s="2" t="s">
        <v>27</v>
      </c>
      <c r="K8" s="2" t="s">
        <v>34</v>
      </c>
      <c r="L8" s="2" t="s">
        <v>35</v>
      </c>
      <c r="M8" s="2" t="s">
        <v>21</v>
      </c>
      <c r="N8" s="2" t="s">
        <v>36</v>
      </c>
      <c r="O8" s="2" t="s">
        <v>37</v>
      </c>
      <c r="P8" s="2" t="s">
        <v>16</v>
      </c>
      <c r="Q8" s="2" t="s">
        <v>38</v>
      </c>
      <c r="R8" s="2" t="s">
        <v>39</v>
      </c>
      <c r="S8" s="2" t="s">
        <v>31</v>
      </c>
      <c r="T8" s="2" t="s">
        <v>32</v>
      </c>
      <c r="U8" s="2" t="s">
        <v>15</v>
      </c>
    </row>
    <row r="9" spans="1:21" ht="13.5">
      <c r="A9" s="9" t="s">
        <v>40</v>
      </c>
      <c r="B9" s="12" t="s">
        <v>41</v>
      </c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12" t="s">
        <v>53</v>
      </c>
      <c r="O9" s="12" t="s">
        <v>54</v>
      </c>
      <c r="P9" s="12" t="s">
        <v>55</v>
      </c>
      <c r="Q9" s="12" t="s">
        <v>56</v>
      </c>
      <c r="R9" s="12" t="s">
        <v>57</v>
      </c>
      <c r="S9" s="12" t="s">
        <v>58</v>
      </c>
      <c r="T9" s="12" t="s">
        <v>59</v>
      </c>
      <c r="U9" s="12" t="s">
        <v>60</v>
      </c>
    </row>
    <row r="10" spans="1:21" ht="13.5">
      <c r="A10" s="9" t="s">
        <v>25</v>
      </c>
      <c r="B10" s="1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5.5">
      <c r="A11" s="8" t="s">
        <v>6</v>
      </c>
      <c r="B11" s="11" t="s">
        <v>1</v>
      </c>
      <c r="C11" s="14">
        <v>3495700</v>
      </c>
      <c r="D11" s="14">
        <v>3551400</v>
      </c>
      <c r="E11" s="14">
        <f aca="true" t="shared" si="0" ref="E11:E31">D11-C11</f>
        <v>55700</v>
      </c>
      <c r="F11" s="14">
        <f aca="true" t="shared" si="1" ref="F11:F43">D11/C11*100-100</f>
        <v>1.5933861601396018</v>
      </c>
      <c r="G11" s="14">
        <v>3551400</v>
      </c>
      <c r="H11" s="14">
        <f aca="true" t="shared" si="2" ref="H11:H43">G11-D11</f>
        <v>0</v>
      </c>
      <c r="I11" s="14">
        <f aca="true" t="shared" si="3" ref="I11:I43">G11/D11*100-100</f>
        <v>0</v>
      </c>
      <c r="J11" s="14">
        <v>3873470.71</v>
      </c>
      <c r="K11" s="14">
        <f aca="true" t="shared" si="4" ref="K11:K43">J11-G11</f>
        <v>322070.70999999996</v>
      </c>
      <c r="L11" s="14">
        <f aca="true" t="shared" si="5" ref="L11:L23">J11/G11*100-100</f>
        <v>9.068837923072579</v>
      </c>
      <c r="M11" s="14">
        <v>3946570.71</v>
      </c>
      <c r="N11" s="14">
        <f aca="true" t="shared" si="6" ref="N11:N43">M11-J11</f>
        <v>73100</v>
      </c>
      <c r="O11" s="14">
        <f aca="true" t="shared" si="7" ref="O11:O43">M11/J11*100-100</f>
        <v>1.8871964053137162</v>
      </c>
      <c r="P11" s="14">
        <v>3946570.71</v>
      </c>
      <c r="Q11" s="14">
        <f aca="true" t="shared" si="8" ref="Q11:Q43">P11-M11</f>
        <v>0</v>
      </c>
      <c r="R11" s="14">
        <f aca="true" t="shared" si="9" ref="R11:R43">P11/M11*100-100</f>
        <v>0</v>
      </c>
      <c r="S11" s="14">
        <f aca="true" t="shared" si="10" ref="S11:S43">P11-C11</f>
        <v>450870.70999999996</v>
      </c>
      <c r="T11" s="14">
        <f aca="true" t="shared" si="11" ref="T11:T43">P11/C11*100-100</f>
        <v>12.897866235660956</v>
      </c>
      <c r="U11" s="14">
        <v>3895114.77</v>
      </c>
    </row>
    <row r="12" spans="1:21" ht="25.5" outlineLevel="1">
      <c r="A12" s="7" t="s">
        <v>6</v>
      </c>
      <c r="B12" s="10" t="s">
        <v>4</v>
      </c>
      <c r="C12" s="13">
        <v>2604800</v>
      </c>
      <c r="D12" s="13">
        <v>2646300</v>
      </c>
      <c r="E12" s="13">
        <f t="shared" si="0"/>
        <v>41500</v>
      </c>
      <c r="F12" s="13">
        <f t="shared" si="1"/>
        <v>1.5932125307125347</v>
      </c>
      <c r="G12" s="13">
        <v>2646300</v>
      </c>
      <c r="H12" s="13">
        <f t="shared" si="2"/>
        <v>0</v>
      </c>
      <c r="I12" s="13">
        <f t="shared" si="3"/>
        <v>0</v>
      </c>
      <c r="J12" s="13">
        <v>2879502.41</v>
      </c>
      <c r="K12" s="13">
        <f t="shared" si="4"/>
        <v>233202.41000000015</v>
      </c>
      <c r="L12" s="13">
        <f t="shared" si="5"/>
        <v>8.812395042134312</v>
      </c>
      <c r="M12" s="13">
        <v>2934002.41</v>
      </c>
      <c r="N12" s="13">
        <f t="shared" si="6"/>
        <v>54500</v>
      </c>
      <c r="O12" s="13">
        <f t="shared" si="7"/>
        <v>1.8926881189865128</v>
      </c>
      <c r="P12" s="13">
        <v>2934002.41</v>
      </c>
      <c r="Q12" s="13">
        <f t="shared" si="8"/>
        <v>0</v>
      </c>
      <c r="R12" s="13">
        <f t="shared" si="9"/>
        <v>0</v>
      </c>
      <c r="S12" s="13">
        <f t="shared" si="10"/>
        <v>329202.41000000015</v>
      </c>
      <c r="T12" s="13">
        <f t="shared" si="11"/>
        <v>12.638298909705156</v>
      </c>
      <c r="U12" s="13">
        <v>2906650.59</v>
      </c>
    </row>
    <row r="13" spans="1:21" ht="25.5" outlineLevel="1">
      <c r="A13" s="7" t="s">
        <v>6</v>
      </c>
      <c r="B13" s="10" t="s">
        <v>5</v>
      </c>
      <c r="C13" s="13">
        <v>890900</v>
      </c>
      <c r="D13" s="13">
        <v>905100</v>
      </c>
      <c r="E13" s="13">
        <f t="shared" si="0"/>
        <v>14200</v>
      </c>
      <c r="F13" s="13">
        <f t="shared" si="1"/>
        <v>1.593893815243021</v>
      </c>
      <c r="G13" s="13">
        <v>905100</v>
      </c>
      <c r="H13" s="13">
        <f t="shared" si="2"/>
        <v>0</v>
      </c>
      <c r="I13" s="13">
        <f t="shared" si="3"/>
        <v>0</v>
      </c>
      <c r="J13" s="13">
        <v>993968.3</v>
      </c>
      <c r="K13" s="13">
        <f t="shared" si="4"/>
        <v>88868.30000000005</v>
      </c>
      <c r="L13" s="13">
        <f t="shared" si="5"/>
        <v>9.818616727433422</v>
      </c>
      <c r="M13" s="13">
        <v>1012568.3</v>
      </c>
      <c r="N13" s="13">
        <f t="shared" si="6"/>
        <v>18600</v>
      </c>
      <c r="O13" s="13">
        <f t="shared" si="7"/>
        <v>1.8712870420515486</v>
      </c>
      <c r="P13" s="13">
        <v>1012568.3</v>
      </c>
      <c r="Q13" s="13">
        <f t="shared" si="8"/>
        <v>0</v>
      </c>
      <c r="R13" s="13">
        <f t="shared" si="9"/>
        <v>0</v>
      </c>
      <c r="S13" s="13">
        <f t="shared" si="10"/>
        <v>121668.30000000005</v>
      </c>
      <c r="T13" s="13">
        <f t="shared" si="11"/>
        <v>13.65678527331913</v>
      </c>
      <c r="U13" s="13">
        <v>988464.18</v>
      </c>
    </row>
    <row r="14" spans="1:21" ht="25.5">
      <c r="A14" s="8" t="s">
        <v>17</v>
      </c>
      <c r="B14" s="11" t="s">
        <v>1</v>
      </c>
      <c r="C14" s="14">
        <v>744600</v>
      </c>
      <c r="D14" s="14">
        <v>744600</v>
      </c>
      <c r="E14" s="14">
        <f t="shared" si="0"/>
        <v>0</v>
      </c>
      <c r="F14" s="14">
        <f t="shared" si="1"/>
        <v>0</v>
      </c>
      <c r="G14" s="14">
        <v>744600</v>
      </c>
      <c r="H14" s="14">
        <f t="shared" si="2"/>
        <v>0</v>
      </c>
      <c r="I14" s="14">
        <f t="shared" si="3"/>
        <v>0</v>
      </c>
      <c r="J14" s="14">
        <v>422529.29</v>
      </c>
      <c r="K14" s="14">
        <f t="shared" si="4"/>
        <v>-322070.71</v>
      </c>
      <c r="L14" s="14">
        <f t="shared" si="5"/>
        <v>-43.25419151222133</v>
      </c>
      <c r="M14" s="14">
        <v>422529.29</v>
      </c>
      <c r="N14" s="14">
        <f t="shared" si="6"/>
        <v>0</v>
      </c>
      <c r="O14" s="14">
        <f t="shared" si="7"/>
        <v>0</v>
      </c>
      <c r="P14" s="14">
        <v>422529.29</v>
      </c>
      <c r="Q14" s="14">
        <f t="shared" si="8"/>
        <v>0</v>
      </c>
      <c r="R14" s="14">
        <f t="shared" si="9"/>
        <v>0</v>
      </c>
      <c r="S14" s="14">
        <f t="shared" si="10"/>
        <v>-322070.71</v>
      </c>
      <c r="T14" s="14">
        <f t="shared" si="11"/>
        <v>-43.25419151222133</v>
      </c>
      <c r="U14" s="14">
        <v>422529.29</v>
      </c>
    </row>
    <row r="15" spans="1:21" ht="12.75" outlineLevel="1">
      <c r="A15" s="7" t="s">
        <v>7</v>
      </c>
      <c r="B15" s="10" t="s">
        <v>4</v>
      </c>
      <c r="C15" s="13">
        <v>554900</v>
      </c>
      <c r="D15" s="13">
        <v>554900</v>
      </c>
      <c r="E15" s="13">
        <f t="shared" si="0"/>
        <v>0</v>
      </c>
      <c r="F15" s="13">
        <f t="shared" si="1"/>
        <v>0</v>
      </c>
      <c r="G15" s="13">
        <v>554900</v>
      </c>
      <c r="H15" s="13">
        <f t="shared" si="2"/>
        <v>0</v>
      </c>
      <c r="I15" s="13">
        <f t="shared" si="3"/>
        <v>0</v>
      </c>
      <c r="J15" s="13">
        <v>321697.59</v>
      </c>
      <c r="K15" s="13">
        <f t="shared" si="4"/>
        <v>-233202.40999999997</v>
      </c>
      <c r="L15" s="13">
        <f t="shared" si="5"/>
        <v>-42.02602450892052</v>
      </c>
      <c r="M15" s="13">
        <v>321697.59</v>
      </c>
      <c r="N15" s="13">
        <f t="shared" si="6"/>
        <v>0</v>
      </c>
      <c r="O15" s="13">
        <f t="shared" si="7"/>
        <v>0</v>
      </c>
      <c r="P15" s="13">
        <v>321697.59</v>
      </c>
      <c r="Q15" s="13">
        <f t="shared" si="8"/>
        <v>0</v>
      </c>
      <c r="R15" s="13">
        <f t="shared" si="9"/>
        <v>0</v>
      </c>
      <c r="S15" s="13">
        <f t="shared" si="10"/>
        <v>-233202.40999999997</v>
      </c>
      <c r="T15" s="13">
        <f t="shared" si="11"/>
        <v>-42.02602450892052</v>
      </c>
      <c r="U15" s="13">
        <v>321697.59</v>
      </c>
    </row>
    <row r="16" spans="1:21" ht="12.75" outlineLevel="1">
      <c r="A16" s="7" t="s">
        <v>7</v>
      </c>
      <c r="B16" s="10" t="s">
        <v>5</v>
      </c>
      <c r="C16" s="13">
        <v>189700</v>
      </c>
      <c r="D16" s="13">
        <v>189700</v>
      </c>
      <c r="E16" s="13">
        <f t="shared" si="0"/>
        <v>0</v>
      </c>
      <c r="F16" s="13">
        <f t="shared" si="1"/>
        <v>0</v>
      </c>
      <c r="G16" s="13">
        <v>189700</v>
      </c>
      <c r="H16" s="13">
        <f t="shared" si="2"/>
        <v>0</v>
      </c>
      <c r="I16" s="13">
        <f t="shared" si="3"/>
        <v>0</v>
      </c>
      <c r="J16" s="13">
        <v>100831.7</v>
      </c>
      <c r="K16" s="13">
        <f t="shared" si="4"/>
        <v>-88868.3</v>
      </c>
      <c r="L16" s="13">
        <f t="shared" si="5"/>
        <v>-46.84675803900896</v>
      </c>
      <c r="M16" s="13">
        <v>100831.7</v>
      </c>
      <c r="N16" s="13">
        <f t="shared" si="6"/>
        <v>0</v>
      </c>
      <c r="O16" s="13">
        <f t="shared" si="7"/>
        <v>0</v>
      </c>
      <c r="P16" s="13">
        <v>100831.7</v>
      </c>
      <c r="Q16" s="13">
        <f t="shared" si="8"/>
        <v>0</v>
      </c>
      <c r="R16" s="13">
        <f t="shared" si="9"/>
        <v>0</v>
      </c>
      <c r="S16" s="13">
        <f t="shared" si="10"/>
        <v>-88868.3</v>
      </c>
      <c r="T16" s="13">
        <f t="shared" si="11"/>
        <v>-46.84675803900896</v>
      </c>
      <c r="U16" s="13">
        <v>100831.7</v>
      </c>
    </row>
    <row r="17" spans="1:21" ht="12.75">
      <c r="A17" s="8" t="s">
        <v>18</v>
      </c>
      <c r="B17" s="11" t="s">
        <v>1</v>
      </c>
      <c r="C17" s="14">
        <v>1826300</v>
      </c>
      <c r="D17" s="14">
        <v>1846700</v>
      </c>
      <c r="E17" s="14">
        <f t="shared" si="0"/>
        <v>20400</v>
      </c>
      <c r="F17" s="14">
        <f t="shared" si="1"/>
        <v>1.1170125390133023</v>
      </c>
      <c r="G17" s="14">
        <v>1846700</v>
      </c>
      <c r="H17" s="14">
        <f t="shared" si="2"/>
        <v>0</v>
      </c>
      <c r="I17" s="14">
        <f t="shared" si="3"/>
        <v>0</v>
      </c>
      <c r="J17" s="14">
        <v>1846700</v>
      </c>
      <c r="K17" s="14">
        <f t="shared" si="4"/>
        <v>0</v>
      </c>
      <c r="L17" s="14">
        <f t="shared" si="5"/>
        <v>0</v>
      </c>
      <c r="M17" s="14">
        <v>1873600</v>
      </c>
      <c r="N17" s="14">
        <f t="shared" si="6"/>
        <v>26900</v>
      </c>
      <c r="O17" s="14">
        <f t="shared" si="7"/>
        <v>1.4566524069962554</v>
      </c>
      <c r="P17" s="14">
        <v>1837600</v>
      </c>
      <c r="Q17" s="14">
        <f t="shared" si="8"/>
        <v>-36000</v>
      </c>
      <c r="R17" s="14">
        <f t="shared" si="9"/>
        <v>-1.9214346712211778</v>
      </c>
      <c r="S17" s="14">
        <f t="shared" si="10"/>
        <v>11300</v>
      </c>
      <c r="T17" s="14">
        <f t="shared" si="11"/>
        <v>0.6187373377867971</v>
      </c>
      <c r="U17" s="14">
        <v>1836989.1</v>
      </c>
    </row>
    <row r="18" spans="1:21" ht="12.75" outlineLevel="1">
      <c r="A18" s="7" t="s">
        <v>7</v>
      </c>
      <c r="B18" s="10" t="s">
        <v>4</v>
      </c>
      <c r="C18" s="13">
        <v>1360900</v>
      </c>
      <c r="D18" s="13">
        <v>1376100</v>
      </c>
      <c r="E18" s="13">
        <f t="shared" si="0"/>
        <v>15200</v>
      </c>
      <c r="F18" s="13">
        <f t="shared" si="1"/>
        <v>1.1169079285766799</v>
      </c>
      <c r="G18" s="13">
        <v>1376100</v>
      </c>
      <c r="H18" s="13">
        <f t="shared" si="2"/>
        <v>0</v>
      </c>
      <c r="I18" s="13">
        <f t="shared" si="3"/>
        <v>0</v>
      </c>
      <c r="J18" s="13">
        <v>1376100</v>
      </c>
      <c r="K18" s="13">
        <f t="shared" si="4"/>
        <v>0</v>
      </c>
      <c r="L18" s="13">
        <f t="shared" si="5"/>
        <v>0</v>
      </c>
      <c r="M18" s="13">
        <v>1396100</v>
      </c>
      <c r="N18" s="13">
        <f t="shared" si="6"/>
        <v>20000</v>
      </c>
      <c r="O18" s="13">
        <f t="shared" si="7"/>
        <v>1.4533827483467832</v>
      </c>
      <c r="P18" s="13">
        <v>1371100</v>
      </c>
      <c r="Q18" s="13">
        <f t="shared" si="8"/>
        <v>-25000</v>
      </c>
      <c r="R18" s="13">
        <f t="shared" si="9"/>
        <v>-1.7907026717283827</v>
      </c>
      <c r="S18" s="13">
        <f t="shared" si="10"/>
        <v>10200</v>
      </c>
      <c r="T18" s="13">
        <f t="shared" si="11"/>
        <v>0.7495040047027715</v>
      </c>
      <c r="U18" s="13">
        <v>1370945.36</v>
      </c>
    </row>
    <row r="19" spans="1:21" ht="12.75" outlineLevel="1">
      <c r="A19" s="7" t="s">
        <v>7</v>
      </c>
      <c r="B19" s="10" t="s">
        <v>5</v>
      </c>
      <c r="C19" s="13">
        <v>465400</v>
      </c>
      <c r="D19" s="13">
        <v>470600</v>
      </c>
      <c r="E19" s="13">
        <f t="shared" si="0"/>
        <v>5200</v>
      </c>
      <c r="F19" s="13">
        <f t="shared" si="1"/>
        <v>1.1173184357541999</v>
      </c>
      <c r="G19" s="13">
        <v>470600</v>
      </c>
      <c r="H19" s="13">
        <f t="shared" si="2"/>
        <v>0</v>
      </c>
      <c r="I19" s="13">
        <f t="shared" si="3"/>
        <v>0</v>
      </c>
      <c r="J19" s="13">
        <v>470600</v>
      </c>
      <c r="K19" s="13">
        <f t="shared" si="4"/>
        <v>0</v>
      </c>
      <c r="L19" s="13">
        <f t="shared" si="5"/>
        <v>0</v>
      </c>
      <c r="M19" s="13">
        <v>477500</v>
      </c>
      <c r="N19" s="13">
        <f t="shared" si="6"/>
        <v>6900</v>
      </c>
      <c r="O19" s="13">
        <f t="shared" si="7"/>
        <v>1.4662133446663859</v>
      </c>
      <c r="P19" s="13">
        <v>466500</v>
      </c>
      <c r="Q19" s="13">
        <f t="shared" si="8"/>
        <v>-11000</v>
      </c>
      <c r="R19" s="13">
        <f t="shared" si="9"/>
        <v>-2.303664921465966</v>
      </c>
      <c r="S19" s="13">
        <f t="shared" si="10"/>
        <v>1100</v>
      </c>
      <c r="T19" s="13">
        <f t="shared" si="11"/>
        <v>0.23635582294801338</v>
      </c>
      <c r="U19" s="13">
        <v>466043.74</v>
      </c>
    </row>
    <row r="20" spans="1:21" ht="12.75">
      <c r="A20" s="8" t="s">
        <v>8</v>
      </c>
      <c r="B20" s="11" t="s">
        <v>1</v>
      </c>
      <c r="C20" s="14">
        <v>2486060</v>
      </c>
      <c r="D20" s="14">
        <v>2548560</v>
      </c>
      <c r="E20" s="14">
        <f t="shared" si="0"/>
        <v>62500</v>
      </c>
      <c r="F20" s="14">
        <f t="shared" si="1"/>
        <v>2.5140181652896416</v>
      </c>
      <c r="G20" s="14">
        <v>2548560</v>
      </c>
      <c r="H20" s="14">
        <f t="shared" si="2"/>
        <v>0</v>
      </c>
      <c r="I20" s="14">
        <f t="shared" si="3"/>
        <v>0</v>
      </c>
      <c r="J20" s="14">
        <v>2662802.45</v>
      </c>
      <c r="K20" s="14">
        <f t="shared" si="4"/>
        <v>114242.45000000019</v>
      </c>
      <c r="L20" s="14">
        <f t="shared" si="5"/>
        <v>4.4826274445177035</v>
      </c>
      <c r="M20" s="14">
        <v>2748402.45</v>
      </c>
      <c r="N20" s="14">
        <f t="shared" si="6"/>
        <v>85600</v>
      </c>
      <c r="O20" s="14">
        <f t="shared" si="7"/>
        <v>3.2146583010692353</v>
      </c>
      <c r="P20" s="14">
        <v>2748402.45</v>
      </c>
      <c r="Q20" s="14">
        <f t="shared" si="8"/>
        <v>0</v>
      </c>
      <c r="R20" s="14">
        <f t="shared" si="9"/>
        <v>0</v>
      </c>
      <c r="S20" s="14">
        <f t="shared" si="10"/>
        <v>262342.4500000002</v>
      </c>
      <c r="T20" s="14">
        <f t="shared" si="11"/>
        <v>10.552538957225494</v>
      </c>
      <c r="U20" s="14">
        <v>2740691.82</v>
      </c>
    </row>
    <row r="21" spans="1:21" ht="12.75" outlineLevel="1">
      <c r="A21" s="7" t="s">
        <v>8</v>
      </c>
      <c r="B21" s="10" t="s">
        <v>4</v>
      </c>
      <c r="C21" s="13">
        <v>1852460</v>
      </c>
      <c r="D21" s="13">
        <v>1899060</v>
      </c>
      <c r="E21" s="13">
        <f t="shared" si="0"/>
        <v>46600</v>
      </c>
      <c r="F21" s="13">
        <f t="shared" si="1"/>
        <v>2.5155738855359857</v>
      </c>
      <c r="G21" s="13">
        <v>1899060</v>
      </c>
      <c r="H21" s="13">
        <f t="shared" si="2"/>
        <v>0</v>
      </c>
      <c r="I21" s="13">
        <f t="shared" si="3"/>
        <v>0</v>
      </c>
      <c r="J21" s="13">
        <v>1986200</v>
      </c>
      <c r="K21" s="13">
        <f t="shared" si="4"/>
        <v>87140</v>
      </c>
      <c r="L21" s="13">
        <f t="shared" si="5"/>
        <v>4.58858593198741</v>
      </c>
      <c r="M21" s="13">
        <v>2050000</v>
      </c>
      <c r="N21" s="13">
        <f t="shared" si="6"/>
        <v>63800</v>
      </c>
      <c r="O21" s="13">
        <f t="shared" si="7"/>
        <v>3.2121639311247634</v>
      </c>
      <c r="P21" s="13">
        <v>2050000</v>
      </c>
      <c r="Q21" s="13">
        <f t="shared" si="8"/>
        <v>0</v>
      </c>
      <c r="R21" s="13">
        <f t="shared" si="9"/>
        <v>0</v>
      </c>
      <c r="S21" s="13">
        <f t="shared" si="10"/>
        <v>197540</v>
      </c>
      <c r="T21" s="13">
        <f t="shared" si="11"/>
        <v>10.66365805469485</v>
      </c>
      <c r="U21" s="13">
        <v>2045454.9</v>
      </c>
    </row>
    <row r="22" spans="1:21" ht="12.75" outlineLevel="1">
      <c r="A22" s="7" t="s">
        <v>8</v>
      </c>
      <c r="B22" s="10" t="s">
        <v>5</v>
      </c>
      <c r="C22" s="13">
        <v>633600</v>
      </c>
      <c r="D22" s="13">
        <v>649500</v>
      </c>
      <c r="E22" s="13">
        <f t="shared" si="0"/>
        <v>15900</v>
      </c>
      <c r="F22" s="13">
        <f t="shared" si="1"/>
        <v>2.5094696969697026</v>
      </c>
      <c r="G22" s="13">
        <v>649500</v>
      </c>
      <c r="H22" s="13">
        <f t="shared" si="2"/>
        <v>0</v>
      </c>
      <c r="I22" s="13">
        <f t="shared" si="3"/>
        <v>0</v>
      </c>
      <c r="J22" s="13">
        <v>676602.45</v>
      </c>
      <c r="K22" s="13">
        <f t="shared" si="4"/>
        <v>27102.449999999953</v>
      </c>
      <c r="L22" s="13">
        <f t="shared" si="5"/>
        <v>4.1728175519630355</v>
      </c>
      <c r="M22" s="13">
        <v>698402.45</v>
      </c>
      <c r="N22" s="13">
        <f t="shared" si="6"/>
        <v>21800</v>
      </c>
      <c r="O22" s="13">
        <f t="shared" si="7"/>
        <v>3.2219806475722805</v>
      </c>
      <c r="P22" s="13">
        <v>698402.45</v>
      </c>
      <c r="Q22" s="13">
        <f t="shared" si="8"/>
        <v>0</v>
      </c>
      <c r="R22" s="13">
        <f t="shared" si="9"/>
        <v>0</v>
      </c>
      <c r="S22" s="13">
        <f t="shared" si="10"/>
        <v>64802.44999999995</v>
      </c>
      <c r="T22" s="13">
        <f t="shared" si="11"/>
        <v>10.22765940656565</v>
      </c>
      <c r="U22" s="13">
        <v>695236.92</v>
      </c>
    </row>
    <row r="23" spans="1:21" ht="12.75">
      <c r="A23" s="8" t="s">
        <v>9</v>
      </c>
      <c r="B23" s="11" t="s">
        <v>1</v>
      </c>
      <c r="C23" s="14">
        <v>1425000</v>
      </c>
      <c r="D23" s="14">
        <v>1476400</v>
      </c>
      <c r="E23" s="14">
        <f t="shared" si="0"/>
        <v>51400</v>
      </c>
      <c r="F23" s="14">
        <f t="shared" si="1"/>
        <v>3.607017543859655</v>
      </c>
      <c r="G23" s="14">
        <v>1476400</v>
      </c>
      <c r="H23" s="14">
        <f t="shared" si="2"/>
        <v>0</v>
      </c>
      <c r="I23" s="14">
        <f t="shared" si="3"/>
        <v>0</v>
      </c>
      <c r="J23" s="14">
        <v>1541681.4</v>
      </c>
      <c r="K23" s="14">
        <f t="shared" si="4"/>
        <v>65281.39999999991</v>
      </c>
      <c r="L23" s="14">
        <f t="shared" si="5"/>
        <v>4.421660796532095</v>
      </c>
      <c r="M23" s="14">
        <v>1613381.4</v>
      </c>
      <c r="N23" s="14">
        <f t="shared" si="6"/>
        <v>71700</v>
      </c>
      <c r="O23" s="14">
        <f t="shared" si="7"/>
        <v>4.650766364567943</v>
      </c>
      <c r="P23" s="14">
        <v>1280516.4</v>
      </c>
      <c r="Q23" s="14">
        <f t="shared" si="8"/>
        <v>-332865</v>
      </c>
      <c r="R23" s="14">
        <f t="shared" si="9"/>
        <v>-20.631513416480445</v>
      </c>
      <c r="S23" s="14">
        <f t="shared" si="10"/>
        <v>-144483.6000000001</v>
      </c>
      <c r="T23" s="14">
        <f t="shared" si="11"/>
        <v>-10.139200000000002</v>
      </c>
      <c r="U23" s="14">
        <v>1275720.67</v>
      </c>
    </row>
    <row r="24" spans="1:21" ht="12.75" outlineLevel="1">
      <c r="A24" s="7" t="s">
        <v>9</v>
      </c>
      <c r="B24" s="10" t="s">
        <v>4</v>
      </c>
      <c r="C24" s="13">
        <v>1061800</v>
      </c>
      <c r="D24" s="13">
        <v>1100100</v>
      </c>
      <c r="E24" s="13">
        <f t="shared" si="0"/>
        <v>38300</v>
      </c>
      <c r="F24" s="13">
        <f t="shared" si="1"/>
        <v>3.6070823130533114</v>
      </c>
      <c r="G24" s="13">
        <v>1100100</v>
      </c>
      <c r="H24" s="13">
        <f t="shared" si="2"/>
        <v>0</v>
      </c>
      <c r="I24" s="13">
        <f t="shared" si="3"/>
        <v>0</v>
      </c>
      <c r="J24" s="13">
        <v>1149895</v>
      </c>
      <c r="K24" s="13">
        <f t="shared" si="4"/>
        <v>49795</v>
      </c>
      <c r="L24" s="13">
        <f aca="true" t="shared" si="12" ref="L24:L43">J24/G24*100-100</f>
        <v>4.526406690300888</v>
      </c>
      <c r="M24" s="13">
        <v>1203295</v>
      </c>
      <c r="N24" s="13">
        <f t="shared" si="6"/>
        <v>53400</v>
      </c>
      <c r="O24" s="13">
        <f t="shared" si="7"/>
        <v>4.643902269337644</v>
      </c>
      <c r="P24" s="13">
        <v>959175</v>
      </c>
      <c r="Q24" s="13">
        <f t="shared" si="8"/>
        <v>-244120</v>
      </c>
      <c r="R24" s="13">
        <f t="shared" si="9"/>
        <v>-20.287626891161352</v>
      </c>
      <c r="S24" s="13">
        <f t="shared" si="10"/>
        <v>-102625</v>
      </c>
      <c r="T24" s="13">
        <f t="shared" si="11"/>
        <v>-9.665191184780568</v>
      </c>
      <c r="U24" s="13">
        <v>955318.74</v>
      </c>
    </row>
    <row r="25" spans="1:21" ht="12.75" outlineLevel="1">
      <c r="A25" s="7" t="s">
        <v>9</v>
      </c>
      <c r="B25" s="10" t="s">
        <v>5</v>
      </c>
      <c r="C25" s="13">
        <v>363200</v>
      </c>
      <c r="D25" s="13">
        <v>376300</v>
      </c>
      <c r="E25" s="13">
        <f t="shared" si="0"/>
        <v>13100</v>
      </c>
      <c r="F25" s="13">
        <f t="shared" si="1"/>
        <v>3.606828193832598</v>
      </c>
      <c r="G25" s="13">
        <v>376300</v>
      </c>
      <c r="H25" s="13">
        <f t="shared" si="2"/>
        <v>0</v>
      </c>
      <c r="I25" s="13">
        <f t="shared" si="3"/>
        <v>0</v>
      </c>
      <c r="J25" s="13">
        <v>391786.4</v>
      </c>
      <c r="K25" s="13">
        <f t="shared" si="4"/>
        <v>15486.400000000023</v>
      </c>
      <c r="L25" s="13">
        <f t="shared" si="12"/>
        <v>4.115439808663311</v>
      </c>
      <c r="M25" s="13">
        <v>410086.4</v>
      </c>
      <c r="N25" s="13">
        <f t="shared" si="6"/>
        <v>18300</v>
      </c>
      <c r="O25" s="13">
        <f t="shared" si="7"/>
        <v>4.670912517637163</v>
      </c>
      <c r="P25" s="13">
        <v>321341.4</v>
      </c>
      <c r="Q25" s="13">
        <f t="shared" si="8"/>
        <v>-88745</v>
      </c>
      <c r="R25" s="13">
        <f t="shared" si="9"/>
        <v>-21.64056159872652</v>
      </c>
      <c r="S25" s="13">
        <f t="shared" si="10"/>
        <v>-41858.59999999998</v>
      </c>
      <c r="T25" s="13">
        <f t="shared" si="11"/>
        <v>-11.524944933920693</v>
      </c>
      <c r="U25" s="13">
        <v>320401.93</v>
      </c>
    </row>
    <row r="26" spans="1:21" ht="12.75">
      <c r="A26" s="8" t="s">
        <v>13</v>
      </c>
      <c r="B26" s="11" t="s">
        <v>1</v>
      </c>
      <c r="C26" s="14">
        <v>1528000</v>
      </c>
      <c r="D26" s="14">
        <v>1584400</v>
      </c>
      <c r="E26" s="14">
        <f t="shared" si="0"/>
        <v>56400</v>
      </c>
      <c r="F26" s="14">
        <f t="shared" si="1"/>
        <v>3.6910994764398026</v>
      </c>
      <c r="G26" s="14">
        <v>1514670</v>
      </c>
      <c r="H26" s="14">
        <f t="shared" si="2"/>
        <v>-69730</v>
      </c>
      <c r="I26" s="14">
        <f t="shared" si="3"/>
        <v>-4.401035092148447</v>
      </c>
      <c r="J26" s="14">
        <v>1563631.05</v>
      </c>
      <c r="K26" s="14">
        <f t="shared" si="4"/>
        <v>48961.05000000005</v>
      </c>
      <c r="L26" s="14">
        <f t="shared" si="12"/>
        <v>3.232456574699441</v>
      </c>
      <c r="M26" s="14">
        <v>1642231.05</v>
      </c>
      <c r="N26" s="14">
        <f t="shared" si="6"/>
        <v>78600</v>
      </c>
      <c r="O26" s="14">
        <f t="shared" si="7"/>
        <v>5.026761268267222</v>
      </c>
      <c r="P26" s="14">
        <v>1647078.05</v>
      </c>
      <c r="Q26" s="14">
        <f t="shared" si="8"/>
        <v>4847</v>
      </c>
      <c r="R26" s="14">
        <f t="shared" si="9"/>
        <v>0.29514726323071727</v>
      </c>
      <c r="S26" s="14">
        <f t="shared" si="10"/>
        <v>119078.05000000005</v>
      </c>
      <c r="T26" s="14">
        <f t="shared" si="11"/>
        <v>7.793066099476448</v>
      </c>
      <c r="U26" s="14">
        <v>1646951.57</v>
      </c>
    </row>
    <row r="27" spans="1:21" ht="12.75" outlineLevel="1">
      <c r="A27" s="7" t="s">
        <v>13</v>
      </c>
      <c r="B27" s="10" t="s">
        <v>4</v>
      </c>
      <c r="C27" s="13">
        <v>1138500</v>
      </c>
      <c r="D27" s="13">
        <v>1180500</v>
      </c>
      <c r="E27" s="13">
        <f t="shared" si="0"/>
        <v>42000</v>
      </c>
      <c r="F27" s="13">
        <f t="shared" si="1"/>
        <v>3.6890645586297808</v>
      </c>
      <c r="G27" s="13">
        <v>1128540</v>
      </c>
      <c r="H27" s="13">
        <f t="shared" si="2"/>
        <v>-51960</v>
      </c>
      <c r="I27" s="13">
        <f t="shared" si="3"/>
        <v>-4.401524777636595</v>
      </c>
      <c r="J27" s="13">
        <v>1165886</v>
      </c>
      <c r="K27" s="13">
        <f t="shared" si="4"/>
        <v>37346</v>
      </c>
      <c r="L27" s="13">
        <f t="shared" si="12"/>
        <v>3.309231396317358</v>
      </c>
      <c r="M27" s="13">
        <v>1224486</v>
      </c>
      <c r="N27" s="13">
        <f t="shared" si="6"/>
        <v>58600</v>
      </c>
      <c r="O27" s="13">
        <f t="shared" si="7"/>
        <v>5.026220402337799</v>
      </c>
      <c r="P27" s="13">
        <v>1230346</v>
      </c>
      <c r="Q27" s="13">
        <f t="shared" si="8"/>
        <v>5860</v>
      </c>
      <c r="R27" s="13">
        <f t="shared" si="9"/>
        <v>0.47856815022792887</v>
      </c>
      <c r="S27" s="13">
        <f t="shared" si="10"/>
        <v>91846</v>
      </c>
      <c r="T27" s="13">
        <f t="shared" si="11"/>
        <v>8.06728151075977</v>
      </c>
      <c r="U27" s="13">
        <v>1230293.22</v>
      </c>
    </row>
    <row r="28" spans="1:21" ht="12.75" outlineLevel="1">
      <c r="A28" s="7" t="s">
        <v>13</v>
      </c>
      <c r="B28" s="10" t="s">
        <v>5</v>
      </c>
      <c r="C28" s="13">
        <v>389500</v>
      </c>
      <c r="D28" s="13">
        <v>403900</v>
      </c>
      <c r="E28" s="13">
        <f t="shared" si="0"/>
        <v>14400</v>
      </c>
      <c r="F28" s="13">
        <f t="shared" si="1"/>
        <v>3.697047496790759</v>
      </c>
      <c r="G28" s="13">
        <v>386130</v>
      </c>
      <c r="H28" s="13">
        <f t="shared" si="2"/>
        <v>-17770</v>
      </c>
      <c r="I28" s="13">
        <f t="shared" si="3"/>
        <v>-4.399603862342161</v>
      </c>
      <c r="J28" s="13">
        <v>397745.05</v>
      </c>
      <c r="K28" s="13">
        <f t="shared" si="4"/>
        <v>11615.049999999988</v>
      </c>
      <c r="L28" s="13">
        <f t="shared" si="12"/>
        <v>3.008067231243359</v>
      </c>
      <c r="M28" s="13">
        <v>417745.05</v>
      </c>
      <c r="N28" s="13">
        <f t="shared" si="6"/>
        <v>20000</v>
      </c>
      <c r="O28" s="13">
        <f t="shared" si="7"/>
        <v>5.028346675841732</v>
      </c>
      <c r="P28" s="13">
        <v>416732.05</v>
      </c>
      <c r="Q28" s="13">
        <f t="shared" si="8"/>
        <v>-1013</v>
      </c>
      <c r="R28" s="13">
        <f t="shared" si="9"/>
        <v>-0.2424924005682385</v>
      </c>
      <c r="S28" s="13">
        <f t="shared" si="10"/>
        <v>27232.04999999999</v>
      </c>
      <c r="T28" s="13">
        <f t="shared" si="11"/>
        <v>6.991540436457001</v>
      </c>
      <c r="U28" s="13">
        <v>416658.35</v>
      </c>
    </row>
    <row r="29" spans="1:21" ht="12.75">
      <c r="A29" s="8" t="s">
        <v>14</v>
      </c>
      <c r="B29" s="11" t="s">
        <v>1</v>
      </c>
      <c r="C29" s="14">
        <v>1390050</v>
      </c>
      <c r="D29" s="14">
        <v>1441450</v>
      </c>
      <c r="E29" s="14">
        <f t="shared" si="0"/>
        <v>51400</v>
      </c>
      <c r="F29" s="14">
        <f t="shared" si="1"/>
        <v>3.6977087155138264</v>
      </c>
      <c r="G29" s="14">
        <v>1441450</v>
      </c>
      <c r="H29" s="14">
        <f t="shared" si="2"/>
        <v>0</v>
      </c>
      <c r="I29" s="14">
        <f t="shared" si="3"/>
        <v>0</v>
      </c>
      <c r="J29" s="14">
        <v>1441450</v>
      </c>
      <c r="K29" s="14">
        <f t="shared" si="4"/>
        <v>0</v>
      </c>
      <c r="L29" s="14">
        <f t="shared" si="12"/>
        <v>0</v>
      </c>
      <c r="M29" s="14">
        <v>1513150</v>
      </c>
      <c r="N29" s="14">
        <f t="shared" si="6"/>
        <v>71700</v>
      </c>
      <c r="O29" s="14">
        <f t="shared" si="7"/>
        <v>4.974157965937081</v>
      </c>
      <c r="P29" s="14">
        <v>1509790</v>
      </c>
      <c r="Q29" s="14">
        <f t="shared" si="8"/>
        <v>-3360</v>
      </c>
      <c r="R29" s="14">
        <f t="shared" si="9"/>
        <v>-0.22205333245216252</v>
      </c>
      <c r="S29" s="14">
        <f t="shared" si="10"/>
        <v>119740</v>
      </c>
      <c r="T29" s="14">
        <f t="shared" si="11"/>
        <v>8.614078630265084</v>
      </c>
      <c r="U29" s="14">
        <v>1481136.5</v>
      </c>
    </row>
    <row r="30" spans="1:21" ht="12.75" outlineLevel="1">
      <c r="A30" s="7" t="s">
        <v>14</v>
      </c>
      <c r="B30" s="10" t="s">
        <v>4</v>
      </c>
      <c r="C30" s="13">
        <v>1035800</v>
      </c>
      <c r="D30" s="13">
        <v>1074100</v>
      </c>
      <c r="E30" s="13">
        <f t="shared" si="0"/>
        <v>38300</v>
      </c>
      <c r="F30" s="13">
        <f t="shared" si="1"/>
        <v>3.697625024135931</v>
      </c>
      <c r="G30" s="13">
        <v>1074100</v>
      </c>
      <c r="H30" s="13">
        <f t="shared" si="2"/>
        <v>0</v>
      </c>
      <c r="I30" s="13">
        <f t="shared" si="3"/>
        <v>0</v>
      </c>
      <c r="J30" s="13">
        <v>1074100</v>
      </c>
      <c r="K30" s="13">
        <f t="shared" si="4"/>
        <v>0</v>
      </c>
      <c r="L30" s="13">
        <f t="shared" si="12"/>
        <v>0</v>
      </c>
      <c r="M30" s="13">
        <v>1127500</v>
      </c>
      <c r="N30" s="13">
        <f t="shared" si="6"/>
        <v>53400</v>
      </c>
      <c r="O30" s="13">
        <f t="shared" si="7"/>
        <v>4.971604133693333</v>
      </c>
      <c r="P30" s="13">
        <v>1127500</v>
      </c>
      <c r="Q30" s="13">
        <f t="shared" si="8"/>
        <v>0</v>
      </c>
      <c r="R30" s="13">
        <f t="shared" si="9"/>
        <v>0</v>
      </c>
      <c r="S30" s="13">
        <f t="shared" si="10"/>
        <v>91700</v>
      </c>
      <c r="T30" s="13">
        <f t="shared" si="11"/>
        <v>8.853060436377675</v>
      </c>
      <c r="U30" s="13">
        <v>1106320.72</v>
      </c>
    </row>
    <row r="31" spans="1:21" ht="12.75" outlineLevel="1">
      <c r="A31" s="7" t="s">
        <v>14</v>
      </c>
      <c r="B31" s="10" t="s">
        <v>5</v>
      </c>
      <c r="C31" s="13">
        <v>354250</v>
      </c>
      <c r="D31" s="13">
        <v>367350</v>
      </c>
      <c r="E31" s="13">
        <f t="shared" si="0"/>
        <v>13100</v>
      </c>
      <c r="F31" s="13">
        <f t="shared" si="1"/>
        <v>3.697953422724055</v>
      </c>
      <c r="G31" s="13">
        <v>367350</v>
      </c>
      <c r="H31" s="13">
        <f t="shared" si="2"/>
        <v>0</v>
      </c>
      <c r="I31" s="13">
        <f t="shared" si="3"/>
        <v>0</v>
      </c>
      <c r="J31" s="13">
        <v>367350</v>
      </c>
      <c r="K31" s="13">
        <f t="shared" si="4"/>
        <v>0</v>
      </c>
      <c r="L31" s="13">
        <f t="shared" si="12"/>
        <v>0</v>
      </c>
      <c r="M31" s="13">
        <v>385650</v>
      </c>
      <c r="N31" s="13">
        <f t="shared" si="6"/>
        <v>18300</v>
      </c>
      <c r="O31" s="13">
        <f t="shared" si="7"/>
        <v>4.98162515312373</v>
      </c>
      <c r="P31" s="13">
        <v>382290</v>
      </c>
      <c r="Q31" s="13">
        <f t="shared" si="8"/>
        <v>-3360</v>
      </c>
      <c r="R31" s="13">
        <f t="shared" si="9"/>
        <v>-0.8712563204978636</v>
      </c>
      <c r="S31" s="13">
        <f t="shared" si="10"/>
        <v>28040</v>
      </c>
      <c r="T31" s="13">
        <f t="shared" si="11"/>
        <v>7.915314043754407</v>
      </c>
      <c r="U31" s="13">
        <v>374815.78</v>
      </c>
    </row>
    <row r="32" spans="1:21" ht="12.75">
      <c r="A32" s="8" t="s">
        <v>12</v>
      </c>
      <c r="B32" s="11" t="s">
        <v>1</v>
      </c>
      <c r="C32" s="14">
        <v>1766900</v>
      </c>
      <c r="D32" s="14">
        <v>1831900</v>
      </c>
      <c r="E32" s="14">
        <f>D32-C32</f>
        <v>65000</v>
      </c>
      <c r="F32" s="14">
        <f t="shared" si="1"/>
        <v>3.678759409134642</v>
      </c>
      <c r="G32" s="14">
        <v>1831900</v>
      </c>
      <c r="H32" s="14">
        <f t="shared" si="2"/>
        <v>0</v>
      </c>
      <c r="I32" s="14">
        <f t="shared" si="3"/>
        <v>0</v>
      </c>
      <c r="J32" s="14">
        <v>1831900</v>
      </c>
      <c r="K32" s="14">
        <f t="shared" si="4"/>
        <v>0</v>
      </c>
      <c r="L32" s="14">
        <f t="shared" si="12"/>
        <v>0</v>
      </c>
      <c r="M32" s="14">
        <v>1921300</v>
      </c>
      <c r="N32" s="14">
        <f t="shared" si="6"/>
        <v>89400</v>
      </c>
      <c r="O32" s="14">
        <f t="shared" si="7"/>
        <v>4.880179049074741</v>
      </c>
      <c r="P32" s="14">
        <v>1921300</v>
      </c>
      <c r="Q32" s="14">
        <f t="shared" si="8"/>
        <v>0</v>
      </c>
      <c r="R32" s="14">
        <f t="shared" si="9"/>
        <v>0</v>
      </c>
      <c r="S32" s="14">
        <f t="shared" si="10"/>
        <v>154400</v>
      </c>
      <c r="T32" s="14">
        <f t="shared" si="11"/>
        <v>8.738468504159826</v>
      </c>
      <c r="U32" s="14">
        <v>1920254.33</v>
      </c>
    </row>
    <row r="33" spans="1:21" ht="12.75" outlineLevel="1">
      <c r="A33" s="7" t="s">
        <v>12</v>
      </c>
      <c r="B33" s="10" t="s">
        <v>4</v>
      </c>
      <c r="C33" s="13">
        <v>1316600</v>
      </c>
      <c r="D33" s="13">
        <v>1365000</v>
      </c>
      <c r="E33" s="13">
        <f>D33-C33</f>
        <v>48400</v>
      </c>
      <c r="F33" s="13">
        <f t="shared" si="1"/>
        <v>3.6761355005316716</v>
      </c>
      <c r="G33" s="13">
        <v>1365000</v>
      </c>
      <c r="H33" s="13">
        <f t="shared" si="2"/>
        <v>0</v>
      </c>
      <c r="I33" s="13">
        <f t="shared" si="3"/>
        <v>0</v>
      </c>
      <c r="J33" s="13">
        <v>1365000</v>
      </c>
      <c r="K33" s="13">
        <f t="shared" si="4"/>
        <v>0</v>
      </c>
      <c r="L33" s="13">
        <f t="shared" si="12"/>
        <v>0</v>
      </c>
      <c r="M33" s="13">
        <v>1431600</v>
      </c>
      <c r="N33" s="13">
        <f t="shared" si="6"/>
        <v>66600</v>
      </c>
      <c r="O33" s="13">
        <f t="shared" si="7"/>
        <v>4.879120879120876</v>
      </c>
      <c r="P33" s="13">
        <v>1431600</v>
      </c>
      <c r="Q33" s="13">
        <f t="shared" si="8"/>
        <v>0</v>
      </c>
      <c r="R33" s="13">
        <f t="shared" si="9"/>
        <v>0</v>
      </c>
      <c r="S33" s="13">
        <f t="shared" si="10"/>
        <v>115000</v>
      </c>
      <c r="T33" s="13">
        <f t="shared" si="11"/>
        <v>8.734619474403772</v>
      </c>
      <c r="U33" s="13">
        <v>1430763.47</v>
      </c>
    </row>
    <row r="34" spans="1:21" ht="12.75" outlineLevel="1">
      <c r="A34" s="7" t="s">
        <v>12</v>
      </c>
      <c r="B34" s="10" t="s">
        <v>5</v>
      </c>
      <c r="C34" s="13">
        <v>450300</v>
      </c>
      <c r="D34" s="13">
        <v>466900</v>
      </c>
      <c r="E34" s="13">
        <f>D34-C34</f>
        <v>16600</v>
      </c>
      <c r="F34" s="13">
        <f t="shared" si="1"/>
        <v>3.6864312680435347</v>
      </c>
      <c r="G34" s="13">
        <v>466900</v>
      </c>
      <c r="H34" s="13">
        <f t="shared" si="2"/>
        <v>0</v>
      </c>
      <c r="I34" s="13">
        <f t="shared" si="3"/>
        <v>0</v>
      </c>
      <c r="J34" s="13">
        <v>466900</v>
      </c>
      <c r="K34" s="13">
        <f t="shared" si="4"/>
        <v>0</v>
      </c>
      <c r="L34" s="13">
        <f t="shared" si="12"/>
        <v>0</v>
      </c>
      <c r="M34" s="13">
        <v>489700</v>
      </c>
      <c r="N34" s="13">
        <f t="shared" si="6"/>
        <v>22800</v>
      </c>
      <c r="O34" s="13">
        <f t="shared" si="7"/>
        <v>4.883272649389596</v>
      </c>
      <c r="P34" s="13">
        <v>489700</v>
      </c>
      <c r="Q34" s="13">
        <f t="shared" si="8"/>
        <v>0</v>
      </c>
      <c r="R34" s="13">
        <f t="shared" si="9"/>
        <v>0</v>
      </c>
      <c r="S34" s="13">
        <f t="shared" si="10"/>
        <v>39400</v>
      </c>
      <c r="T34" s="13">
        <f t="shared" si="11"/>
        <v>8.749722407284025</v>
      </c>
      <c r="U34" s="13">
        <v>489490.86</v>
      </c>
    </row>
    <row r="35" spans="1:21" ht="25.5">
      <c r="A35" s="8" t="s">
        <v>10</v>
      </c>
      <c r="B35" s="11" t="s">
        <v>1</v>
      </c>
      <c r="C35" s="14">
        <v>1493000</v>
      </c>
      <c r="D35" s="14">
        <v>1549400</v>
      </c>
      <c r="E35" s="14">
        <f aca="true" t="shared" si="13" ref="E35:E43">D35-C35</f>
        <v>56400</v>
      </c>
      <c r="F35" s="14">
        <f t="shared" si="1"/>
        <v>3.777628935030137</v>
      </c>
      <c r="G35" s="14">
        <v>1549400</v>
      </c>
      <c r="H35" s="14">
        <f t="shared" si="2"/>
        <v>0</v>
      </c>
      <c r="I35" s="14">
        <f t="shared" si="3"/>
        <v>0</v>
      </c>
      <c r="J35" s="14">
        <v>1614681.5</v>
      </c>
      <c r="K35" s="14">
        <f t="shared" si="4"/>
        <v>65281.5</v>
      </c>
      <c r="L35" s="14">
        <f t="shared" si="12"/>
        <v>4.213340647992766</v>
      </c>
      <c r="M35" s="14">
        <v>1692081.5</v>
      </c>
      <c r="N35" s="14">
        <f t="shared" si="6"/>
        <v>77400</v>
      </c>
      <c r="O35" s="14">
        <f t="shared" si="7"/>
        <v>4.793515005900545</v>
      </c>
      <c r="P35" s="14">
        <v>1668630.4</v>
      </c>
      <c r="Q35" s="14">
        <f t="shared" si="8"/>
        <v>-23451.100000000093</v>
      </c>
      <c r="R35" s="14">
        <f t="shared" si="9"/>
        <v>-1.3859320606011067</v>
      </c>
      <c r="S35" s="14">
        <f t="shared" si="10"/>
        <v>175630.3999999999</v>
      </c>
      <c r="T35" s="14">
        <f t="shared" si="11"/>
        <v>11.763590087072998</v>
      </c>
      <c r="U35" s="14">
        <v>1665630.91</v>
      </c>
    </row>
    <row r="36" spans="1:21" ht="25.5" outlineLevel="1">
      <c r="A36" s="7" t="s">
        <v>10</v>
      </c>
      <c r="B36" s="10" t="s">
        <v>4</v>
      </c>
      <c r="C36" s="13">
        <v>1112500</v>
      </c>
      <c r="D36" s="13">
        <v>1154500</v>
      </c>
      <c r="E36" s="13">
        <f t="shared" si="13"/>
        <v>42000</v>
      </c>
      <c r="F36" s="13">
        <f t="shared" si="1"/>
        <v>3.775280898876403</v>
      </c>
      <c r="G36" s="13">
        <v>1154500</v>
      </c>
      <c r="H36" s="13">
        <f t="shared" si="2"/>
        <v>0</v>
      </c>
      <c r="I36" s="13">
        <f t="shared" si="3"/>
        <v>0</v>
      </c>
      <c r="J36" s="13">
        <v>1204295</v>
      </c>
      <c r="K36" s="13">
        <f t="shared" si="4"/>
        <v>49795</v>
      </c>
      <c r="L36" s="13">
        <f t="shared" si="12"/>
        <v>4.3131225638804835</v>
      </c>
      <c r="M36" s="13">
        <v>1261995</v>
      </c>
      <c r="N36" s="13">
        <f t="shared" si="6"/>
        <v>57700</v>
      </c>
      <c r="O36" s="13">
        <f t="shared" si="7"/>
        <v>4.791184884102307</v>
      </c>
      <c r="P36" s="13">
        <v>1244625</v>
      </c>
      <c r="Q36" s="13">
        <f t="shared" si="8"/>
        <v>-17370</v>
      </c>
      <c r="R36" s="13">
        <f t="shared" si="9"/>
        <v>-1.3763921410148328</v>
      </c>
      <c r="S36" s="13">
        <f t="shared" si="10"/>
        <v>132125</v>
      </c>
      <c r="T36" s="13">
        <f t="shared" si="11"/>
        <v>11.87640449438203</v>
      </c>
      <c r="U36" s="13">
        <v>1244334.51</v>
      </c>
    </row>
    <row r="37" spans="1:21" ht="25.5" outlineLevel="1">
      <c r="A37" s="7" t="s">
        <v>10</v>
      </c>
      <c r="B37" s="10" t="s">
        <v>5</v>
      </c>
      <c r="C37" s="13">
        <v>380500</v>
      </c>
      <c r="D37" s="13">
        <v>394900</v>
      </c>
      <c r="E37" s="13">
        <f t="shared" si="13"/>
        <v>14400</v>
      </c>
      <c r="F37" s="13">
        <f t="shared" si="1"/>
        <v>3.784494086727989</v>
      </c>
      <c r="G37" s="13">
        <v>394900</v>
      </c>
      <c r="H37" s="13">
        <f t="shared" si="2"/>
        <v>0</v>
      </c>
      <c r="I37" s="13">
        <f t="shared" si="3"/>
        <v>0</v>
      </c>
      <c r="J37" s="13">
        <v>410386.5</v>
      </c>
      <c r="K37" s="13">
        <f t="shared" si="4"/>
        <v>15486.5</v>
      </c>
      <c r="L37" s="13">
        <f t="shared" si="12"/>
        <v>3.92162572803241</v>
      </c>
      <c r="M37" s="13">
        <v>430086.5</v>
      </c>
      <c r="N37" s="13">
        <f t="shared" si="6"/>
        <v>19700</v>
      </c>
      <c r="O37" s="13">
        <f t="shared" si="7"/>
        <v>4.8003528381172345</v>
      </c>
      <c r="P37" s="13">
        <v>424005.4</v>
      </c>
      <c r="Q37" s="13">
        <f t="shared" si="8"/>
        <v>-6081.099999999977</v>
      </c>
      <c r="R37" s="13">
        <f t="shared" si="9"/>
        <v>-1.4139248732522418</v>
      </c>
      <c r="S37" s="13">
        <f t="shared" si="10"/>
        <v>43505.40000000002</v>
      </c>
      <c r="T37" s="13">
        <f t="shared" si="11"/>
        <v>11.433745072273325</v>
      </c>
      <c r="U37" s="13">
        <v>421296.4</v>
      </c>
    </row>
    <row r="38" spans="1:21" ht="12.75">
      <c r="A38" s="8" t="s">
        <v>11</v>
      </c>
      <c r="B38" s="11" t="s">
        <v>1</v>
      </c>
      <c r="C38" s="14">
        <v>1167500</v>
      </c>
      <c r="D38" s="14">
        <v>1209600</v>
      </c>
      <c r="E38" s="14">
        <f t="shared" si="13"/>
        <v>42100</v>
      </c>
      <c r="F38" s="14">
        <f t="shared" si="1"/>
        <v>3.60599571734474</v>
      </c>
      <c r="G38" s="14">
        <v>1209600</v>
      </c>
      <c r="H38" s="14">
        <f t="shared" si="2"/>
        <v>0</v>
      </c>
      <c r="I38" s="14">
        <f t="shared" si="3"/>
        <v>0</v>
      </c>
      <c r="J38" s="14">
        <v>1307522.1</v>
      </c>
      <c r="K38" s="14">
        <f t="shared" si="4"/>
        <v>97922.1000000001</v>
      </c>
      <c r="L38" s="14">
        <f t="shared" si="12"/>
        <v>8.095411706349225</v>
      </c>
      <c r="M38" s="14">
        <v>1365322.1</v>
      </c>
      <c r="N38" s="14">
        <f t="shared" si="6"/>
        <v>57800</v>
      </c>
      <c r="O38" s="14">
        <f t="shared" si="7"/>
        <v>4.420575376890383</v>
      </c>
      <c r="P38" s="14">
        <v>1310522.1</v>
      </c>
      <c r="Q38" s="14">
        <f t="shared" si="8"/>
        <v>-54800</v>
      </c>
      <c r="R38" s="14">
        <f t="shared" si="9"/>
        <v>-4.013704897913826</v>
      </c>
      <c r="S38" s="14">
        <f t="shared" si="10"/>
        <v>143022.1000000001</v>
      </c>
      <c r="T38" s="14">
        <f t="shared" si="11"/>
        <v>12.250286937901507</v>
      </c>
      <c r="U38" s="14">
        <v>1309727.25</v>
      </c>
    </row>
    <row r="39" spans="1:21" ht="12.75" outlineLevel="1">
      <c r="A39" s="7" t="s">
        <v>11</v>
      </c>
      <c r="B39" s="10" t="s">
        <v>4</v>
      </c>
      <c r="C39" s="13">
        <v>870000</v>
      </c>
      <c r="D39" s="13">
        <v>901400</v>
      </c>
      <c r="E39" s="13">
        <f t="shared" si="13"/>
        <v>31400</v>
      </c>
      <c r="F39" s="13">
        <f t="shared" si="1"/>
        <v>3.6091954022988517</v>
      </c>
      <c r="G39" s="13">
        <v>901400</v>
      </c>
      <c r="H39" s="13">
        <f t="shared" si="2"/>
        <v>0</v>
      </c>
      <c r="I39" s="13">
        <f t="shared" si="3"/>
        <v>0</v>
      </c>
      <c r="J39" s="13">
        <v>976090</v>
      </c>
      <c r="K39" s="13">
        <f t="shared" si="4"/>
        <v>74690</v>
      </c>
      <c r="L39" s="13">
        <f t="shared" si="12"/>
        <v>8.285999556245855</v>
      </c>
      <c r="M39" s="13">
        <v>1019190</v>
      </c>
      <c r="N39" s="13">
        <f t="shared" si="6"/>
        <v>43100</v>
      </c>
      <c r="O39" s="13">
        <f t="shared" si="7"/>
        <v>4.415576432501098</v>
      </c>
      <c r="P39" s="13">
        <v>978390</v>
      </c>
      <c r="Q39" s="13">
        <f t="shared" si="8"/>
        <v>-40800</v>
      </c>
      <c r="R39" s="13">
        <f t="shared" si="9"/>
        <v>-4.00317899508434</v>
      </c>
      <c r="S39" s="13">
        <f t="shared" si="10"/>
        <v>108390</v>
      </c>
      <c r="T39" s="13">
        <f t="shared" si="11"/>
        <v>12.458620689655177</v>
      </c>
      <c r="U39" s="13">
        <v>977911.83</v>
      </c>
    </row>
    <row r="40" spans="1:21" ht="12.75" outlineLevel="1">
      <c r="A40" s="7" t="s">
        <v>11</v>
      </c>
      <c r="B40" s="10" t="s">
        <v>5</v>
      </c>
      <c r="C40" s="13">
        <v>297500</v>
      </c>
      <c r="D40" s="13">
        <v>308200</v>
      </c>
      <c r="E40" s="13">
        <f t="shared" si="13"/>
        <v>10700</v>
      </c>
      <c r="F40" s="13">
        <f t="shared" si="1"/>
        <v>3.5966386554621863</v>
      </c>
      <c r="G40" s="13">
        <v>308200</v>
      </c>
      <c r="H40" s="13">
        <f t="shared" si="2"/>
        <v>0</v>
      </c>
      <c r="I40" s="13">
        <f t="shared" si="3"/>
        <v>0</v>
      </c>
      <c r="J40" s="13">
        <v>331432.1</v>
      </c>
      <c r="K40" s="13">
        <f t="shared" si="4"/>
        <v>23232.099999999977</v>
      </c>
      <c r="L40" s="13">
        <f t="shared" si="12"/>
        <v>7.5379948085658555</v>
      </c>
      <c r="M40" s="13">
        <v>346132.1</v>
      </c>
      <c r="N40" s="13">
        <f t="shared" si="6"/>
        <v>14700</v>
      </c>
      <c r="O40" s="13">
        <f t="shared" si="7"/>
        <v>4.435297606960816</v>
      </c>
      <c r="P40" s="13">
        <v>332132.1</v>
      </c>
      <c r="Q40" s="13">
        <f t="shared" si="8"/>
        <v>-14000</v>
      </c>
      <c r="R40" s="13">
        <f t="shared" si="9"/>
        <v>-4.044698541395036</v>
      </c>
      <c r="S40" s="13">
        <f t="shared" si="10"/>
        <v>34632.09999999998</v>
      </c>
      <c r="T40" s="13">
        <f t="shared" si="11"/>
        <v>11.641042016806708</v>
      </c>
      <c r="U40" s="13">
        <v>331815.42</v>
      </c>
    </row>
    <row r="41" spans="1:21" ht="13.5">
      <c r="A41" s="9" t="s">
        <v>26</v>
      </c>
      <c r="B41" s="12"/>
      <c r="C41" s="17">
        <f aca="true" t="shared" si="14" ref="C41:D43">C11+C14+C17+C20+C23+C26+C29+C32+C35+C38</f>
        <v>17323110</v>
      </c>
      <c r="D41" s="15">
        <f t="shared" si="14"/>
        <v>17784410</v>
      </c>
      <c r="E41" s="17">
        <f t="shared" si="13"/>
        <v>461300</v>
      </c>
      <c r="F41" s="15">
        <f t="shared" si="1"/>
        <v>2.6629167626367263</v>
      </c>
      <c r="G41" s="15">
        <f>G11+G14+G17+G20+G23+G26+G29+G32+G35+G38</f>
        <v>17714680</v>
      </c>
      <c r="H41" s="15">
        <f t="shared" si="2"/>
        <v>-69730</v>
      </c>
      <c r="I41" s="15">
        <f t="shared" si="3"/>
        <v>-0.39208497779796403</v>
      </c>
      <c r="J41" s="15">
        <f>J11+J14+J17+J20+J23+J26+J29+J32+J35+J38</f>
        <v>18106368.5</v>
      </c>
      <c r="K41" s="15">
        <f t="shared" si="4"/>
        <v>391688.5</v>
      </c>
      <c r="L41" s="15">
        <f t="shared" si="12"/>
        <v>2.21109554335726</v>
      </c>
      <c r="M41" s="15">
        <f>M11+M14+M17+M20+M23+M26+M29+M32+M35+M38</f>
        <v>18738568.5</v>
      </c>
      <c r="N41" s="17">
        <f t="shared" si="6"/>
        <v>632200</v>
      </c>
      <c r="O41" s="15">
        <f t="shared" si="7"/>
        <v>3.491589161018126</v>
      </c>
      <c r="P41" s="15">
        <f>P11+P14+P17+P20+P23+P26+P29+P32+P35+P38</f>
        <v>18292939.400000002</v>
      </c>
      <c r="Q41" s="15">
        <f t="shared" si="8"/>
        <v>-445629.09999999776</v>
      </c>
      <c r="R41" s="15">
        <f t="shared" si="9"/>
        <v>-2.3781384367754583</v>
      </c>
      <c r="S41" s="15">
        <f>P41-C41</f>
        <v>969829.4000000022</v>
      </c>
      <c r="T41" s="15">
        <f t="shared" si="11"/>
        <v>5.598471637021319</v>
      </c>
      <c r="U41" s="15">
        <f>U11+U14+U17+U20+U23+U26+U29+U32+U35+U38</f>
        <v>18194746.21</v>
      </c>
    </row>
    <row r="42" spans="1:21" ht="13.5">
      <c r="A42" s="9" t="s">
        <v>23</v>
      </c>
      <c r="B42" s="12" t="s">
        <v>4</v>
      </c>
      <c r="C42" s="15">
        <f t="shared" si="14"/>
        <v>12908260</v>
      </c>
      <c r="D42" s="15">
        <f t="shared" si="14"/>
        <v>13251960</v>
      </c>
      <c r="E42" s="15">
        <f t="shared" si="13"/>
        <v>343700</v>
      </c>
      <c r="F42" s="15">
        <f t="shared" si="1"/>
        <v>2.6626361724972867</v>
      </c>
      <c r="G42" s="15">
        <f>G12+G15+G18+G21+G24+G27+G30+G33+G36+G39</f>
        <v>13200000</v>
      </c>
      <c r="H42" s="15">
        <f t="shared" si="2"/>
        <v>-51960</v>
      </c>
      <c r="I42" s="15">
        <f t="shared" si="3"/>
        <v>-0.39209294323254085</v>
      </c>
      <c r="J42" s="15">
        <f>J12+J15+J18+J21+J24+J27+J30+J33+J36+J39</f>
        <v>13498766</v>
      </c>
      <c r="K42" s="15">
        <f t="shared" si="4"/>
        <v>298766</v>
      </c>
      <c r="L42" s="15">
        <f t="shared" si="12"/>
        <v>2.2633787878787928</v>
      </c>
      <c r="M42" s="15">
        <f>M12+M15+M18+M21+M24+M27+M30+M33+M36+M39</f>
        <v>13969866</v>
      </c>
      <c r="N42" s="15">
        <f t="shared" si="6"/>
        <v>471100</v>
      </c>
      <c r="O42" s="15">
        <f t="shared" si="7"/>
        <v>3.489948636786508</v>
      </c>
      <c r="P42" s="15">
        <f>P12+P15+P18+P21+P24+P27+P30+P33+P36+P39</f>
        <v>13648436</v>
      </c>
      <c r="Q42" s="15">
        <f t="shared" si="8"/>
        <v>-321430</v>
      </c>
      <c r="R42" s="15">
        <f t="shared" si="9"/>
        <v>-2.300881053547684</v>
      </c>
      <c r="S42" s="15">
        <f t="shared" si="10"/>
        <v>740176</v>
      </c>
      <c r="T42" s="15">
        <f t="shared" si="11"/>
        <v>5.734126830417125</v>
      </c>
      <c r="U42" s="15">
        <f>U12+U15+U18+U21+U24+U27+U30+U33+U36+U39</f>
        <v>13589690.930000002</v>
      </c>
    </row>
    <row r="43" spans="1:21" ht="13.5">
      <c r="A43" s="9" t="s">
        <v>24</v>
      </c>
      <c r="B43" s="12" t="s">
        <v>5</v>
      </c>
      <c r="C43" s="15">
        <f t="shared" si="14"/>
        <v>4414850</v>
      </c>
      <c r="D43" s="15">
        <f t="shared" si="14"/>
        <v>4532450</v>
      </c>
      <c r="E43" s="15">
        <f t="shared" si="13"/>
        <v>117600</v>
      </c>
      <c r="F43" s="15">
        <f t="shared" si="1"/>
        <v>2.6637371598128965</v>
      </c>
      <c r="G43" s="15">
        <f>G13+G16+G19+G22+G25+G28+G31+G34+G37+G40</f>
        <v>4514680</v>
      </c>
      <c r="H43" s="15">
        <f t="shared" si="2"/>
        <v>-17770</v>
      </c>
      <c r="I43" s="15">
        <f t="shared" si="3"/>
        <v>-0.39206168849077017</v>
      </c>
      <c r="J43" s="15">
        <f>J13+J16+J19+J22+J25+J28+J31+J34+J37+J40</f>
        <v>4607602.5</v>
      </c>
      <c r="K43" s="15">
        <f t="shared" si="4"/>
        <v>92922.5</v>
      </c>
      <c r="L43" s="15">
        <f t="shared" si="12"/>
        <v>2.0582300406673397</v>
      </c>
      <c r="M43" s="15">
        <f>M13+M16+M19+M22+M25+M28+M31+M34+M37+M40</f>
        <v>4768702.5</v>
      </c>
      <c r="N43" s="15">
        <f t="shared" si="6"/>
        <v>161100</v>
      </c>
      <c r="O43" s="15">
        <f t="shared" si="7"/>
        <v>3.4963953596257653</v>
      </c>
      <c r="P43" s="15">
        <f>P13+P16+P19+P22+P25+P28+P31+P34+P37+P40</f>
        <v>4644503.399999999</v>
      </c>
      <c r="Q43" s="15">
        <f t="shared" si="8"/>
        <v>-124199.10000000056</v>
      </c>
      <c r="R43" s="15">
        <f t="shared" si="9"/>
        <v>-2.6044631637222153</v>
      </c>
      <c r="S43" s="15">
        <f t="shared" si="10"/>
        <v>229653.39999999944</v>
      </c>
      <c r="T43" s="15">
        <f t="shared" si="11"/>
        <v>5.201839247086525</v>
      </c>
      <c r="U43" s="15">
        <f>U13+U16+U19+U22+U25+U28+U31+U34+U37+U40</f>
        <v>4605055.28</v>
      </c>
    </row>
    <row r="44" spans="1:11" ht="42.75" customHeight="1">
      <c r="A44" s="22" t="s">
        <v>61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ht="42.75" customHeight="1">
      <c r="A45" s="1"/>
    </row>
  </sheetData>
  <sheetProtection/>
  <mergeCells count="3">
    <mergeCell ref="Q1:U2"/>
    <mergeCell ref="A4:U6"/>
    <mergeCell ref="A44:K44"/>
  </mergeCells>
  <printOptions/>
  <pageMargins left="0.6692913385826772" right="0.5511811023622047" top="0.7086614173228347" bottom="0.5905511811023623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2012-10-08T09:23:21Z</cp:lastPrinted>
  <dcterms:created xsi:type="dcterms:W3CDTF">2002-03-11T10:22:12Z</dcterms:created>
  <dcterms:modified xsi:type="dcterms:W3CDTF">2012-10-08T09:24:10Z</dcterms:modified>
  <cp:category/>
  <cp:version/>
  <cp:contentType/>
  <cp:contentStatus/>
</cp:coreProperties>
</file>