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600" windowHeight="8910" activeTab="0"/>
  </bookViews>
  <sheets>
    <sheet name="Приложение 8" sheetId="1" r:id="rId1"/>
  </sheets>
  <definedNames>
    <definedName name="_xlnm.Print_Titles" localSheetId="0">'Приложение 8'!$8:$8</definedName>
    <definedName name="_xlnm.Print_Area" localSheetId="0">'Приложение 8'!$A$1:$G$82</definedName>
  </definedNames>
  <calcPr fullCalcOnLoad="1"/>
</workbook>
</file>

<file path=xl/sharedStrings.xml><?xml version="1.0" encoding="utf-8"?>
<sst xmlns="http://schemas.openxmlformats.org/spreadsheetml/2006/main" count="86" uniqueCount="46">
  <si>
    <t>Всего, в том числе за счет средств</t>
  </si>
  <si>
    <t>-внебюджетных средств</t>
  </si>
  <si>
    <t>тыс. рублей</t>
  </si>
  <si>
    <t>Наименование расходов</t>
  </si>
  <si>
    <t>Фактически исполнено</t>
  </si>
  <si>
    <t>1. "Приведение в нормативное состояние объектов общественной инфраструктуры муниципального значения"</t>
  </si>
  <si>
    <t>-бюджет поселений</t>
  </si>
  <si>
    <t>3</t>
  </si>
  <si>
    <t>4</t>
  </si>
  <si>
    <t>5</t>
  </si>
  <si>
    <t xml:space="preserve">Утверждено решением о бюджете </t>
  </si>
  <si>
    <t>6</t>
  </si>
  <si>
    <t>- краевой бюджет</t>
  </si>
  <si>
    <t>Освоено учреждением</t>
  </si>
  <si>
    <t>7</t>
  </si>
  <si>
    <t>Уточненный план (бюджетная роспись)</t>
  </si>
  <si>
    <r>
      <t xml:space="preserve">Процент исполнения к уточненному плану (бюджетной росписи) </t>
    </r>
    <r>
      <rPr>
        <sz val="12"/>
        <rFont val="Times New Roman"/>
        <family val="1"/>
      </rPr>
      <t>(гр.4/гр.3*100)</t>
    </r>
  </si>
  <si>
    <r>
      <t>Отклонение исполнения от уточненного плана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(бюджетной росписи)</t>
    </r>
    <r>
      <rPr>
        <sz val="12"/>
        <rFont val="Times New Roman"/>
        <family val="1"/>
      </rPr>
      <t xml:space="preserve"> (гр.4-гр.3)</t>
    </r>
  </si>
  <si>
    <t>к решению Думы</t>
  </si>
  <si>
    <t xml:space="preserve">от     № </t>
  </si>
  <si>
    <t xml:space="preserve">1.3. Ремонт здания "Детский сад № 16" (г. Александровск, ул. Кирова, 13)
</t>
  </si>
  <si>
    <t>1.4. Ремонт периметрального ограждения МБУ ДО "ДЮЦ "Горизонт" (г. Александровск, ул. Мехоношина, 21)</t>
  </si>
  <si>
    <t>1.5. Ремонт здания МБДОУ "Детский сад № 30" (пос. Всеволодо-Вильва, ул. Розы Люксембург, 19)</t>
  </si>
  <si>
    <t>1.6. Ремонт периметрального ограждения МБДОУ "Детский сад № 30" ( пос. Карьер-Известняк, ул. Гоголя, 1)</t>
  </si>
  <si>
    <t xml:space="preserve">1.7.Ремонт примыкания кровли здания МБДОУ "Детский сад № 23" (пос. Яйва. Ул. 8 Марта, 5)
</t>
  </si>
  <si>
    <t>1.8. Ремонт фасада здания МБУ ДО "ДЮЦ "Горизонт" (г. Александровск, ул. Мехоношина, 21)</t>
  </si>
  <si>
    <t>1.9. Ремонт кровли МБОУ "СОШ № 6" 
(г. Александровск, ул. Ленина, 19)</t>
  </si>
  <si>
    <t>1.10.Ремонт кровли столовой МБОУ "СОШ 
№ 6" (г. Александровск, ул. Ленина, 19)</t>
  </si>
  <si>
    <t>1.11. Ремонт здания МБОУ "БСОШ № 1" 
(г. Александровск, ул. Кирова, 39)</t>
  </si>
  <si>
    <t>1.14. Ремонт 2 этажа МБУ "Городской дворец культуры" (г. Александровск, ул. Ленина, 21а)</t>
  </si>
  <si>
    <t>1.15. Замена оконных блоков в МБУ "Центральная городская библиотека" (г. Александровск, ул. Мехоношина, 19)</t>
  </si>
  <si>
    <t>1.16. Ремонт помещений в доме культуры МБУ "Центр культуры, спорта, туризма, молодежной политики и военно-патриотического воспитания "Химик" ( пос. Ивакинский карьер)</t>
  </si>
  <si>
    <t>1.17. Ремонт кровли и замена дверных блоков в филиале МБУ "Городской дворец культуры" клуб пос. Лытвенский (г. Александровск, пос. Лытвенский, ул. 9-Пятилетки, 2)</t>
  </si>
  <si>
    <t>1.19. Ремонт здания МКУ "ДК "Энергетик" (пос. Яйва,  ул. Парковая, 11)</t>
  </si>
  <si>
    <t>1.20. Ремонт кровли и теплоизоляции МБУ "Юпитер" (г. Александровск, ул. Ленина, 16)</t>
  </si>
  <si>
    <t>Перечень приоритетных муниципальных проектов, реализуемых на территории Александровского муниципального округа, объем их финансирования и исполнения в 2020 году</t>
  </si>
  <si>
    <t>Приложение 8</t>
  </si>
  <si>
    <t>1.1. Ремонт здания МБДОУ "Детский сад № 15" (г. Александровск, ул. Ленина, 39)</t>
  </si>
  <si>
    <t>1.2. Ремонт периметральнго ограждения МБДОУ "Детский сад № 15" (г. Александровск, ул. Ленина, 39)</t>
  </si>
  <si>
    <t>1.12 . Ремонт здания МБУ ДО "Детская школа искусств" (г. Александровск, ул. Ленина, 20)</t>
  </si>
  <si>
    <t>1.13.Ремонт здания спортивного зала МБОУ "ООШ №8" (пос. Карьер-Известняк, ул. Горького, 6)</t>
  </si>
  <si>
    <t>1.18. Ремонт кровли и замена дверных блоков в филиале МБУ "Городской дворец культуры" клуб пос. Луньевка (г. Александровск, пос. Луньевка, ул. Пушкина, 8)</t>
  </si>
  <si>
    <t>1.21. Ремонт здания МБУ "Городской дворец культуры" (г. Александровск, ул. Ленина, 21а)</t>
  </si>
  <si>
    <t>- бюджет округа</t>
  </si>
  <si>
    <t>- бюджета округа</t>
  </si>
  <si>
    <t>- краевого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</si>
</sst>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46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4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horizontal="left" vertical="center" wrapText="1" shrinkToFit="1"/>
    </xf>
    <xf numFmtId="164" fontId="47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 shrinkToFit="1"/>
    </xf>
    <xf numFmtId="164" fontId="4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SheetLayoutView="100" zoomScalePageLayoutView="0" workbookViewId="0" topLeftCell="A1">
      <selection activeCell="A78" sqref="A78"/>
    </sheetView>
  </sheetViews>
  <sheetFormatPr defaultColWidth="9.00390625" defaultRowHeight="12.75"/>
  <cols>
    <col min="1" max="1" width="67.00390625" style="0" customWidth="1"/>
    <col min="2" max="2" width="15.125" style="0" customWidth="1"/>
    <col min="3" max="3" width="15.75390625" style="0" customWidth="1"/>
    <col min="4" max="4" width="16.00390625" style="0" customWidth="1"/>
    <col min="5" max="5" width="15.375" style="40" customWidth="1"/>
    <col min="6" max="6" width="15.00390625" style="0" customWidth="1"/>
    <col min="7" max="7" width="13.875" style="0" customWidth="1"/>
  </cols>
  <sheetData>
    <row r="1" spans="1:7" ht="19.5" customHeight="1">
      <c r="A1" s="3"/>
      <c r="B1" s="3"/>
      <c r="C1" s="1"/>
      <c r="D1" s="1"/>
      <c r="E1" s="38" t="s">
        <v>36</v>
      </c>
      <c r="F1" s="20"/>
      <c r="G1" s="26"/>
    </row>
    <row r="2" spans="1:7" ht="17.25" customHeight="1">
      <c r="A2" s="3"/>
      <c r="B2" s="3"/>
      <c r="C2" s="1"/>
      <c r="D2" s="1"/>
      <c r="E2" s="38" t="s">
        <v>18</v>
      </c>
      <c r="F2" s="20"/>
      <c r="G2" s="26"/>
    </row>
    <row r="3" spans="1:7" ht="18" customHeight="1">
      <c r="A3" s="3"/>
      <c r="B3" s="3"/>
      <c r="C3" s="1"/>
      <c r="D3" s="1"/>
      <c r="E3" s="38" t="s">
        <v>19</v>
      </c>
      <c r="F3" s="21"/>
      <c r="G3" s="26"/>
    </row>
    <row r="4" spans="1:7" ht="22.5" customHeight="1">
      <c r="A4" s="3"/>
      <c r="B4" s="3"/>
      <c r="C4" s="1"/>
      <c r="D4" s="1"/>
      <c r="E4" s="39"/>
      <c r="F4" s="14"/>
      <c r="G4" s="13"/>
    </row>
    <row r="5" spans="1:6" ht="43.5" customHeight="1">
      <c r="A5" s="56" t="s">
        <v>35</v>
      </c>
      <c r="B5" s="56"/>
      <c r="C5" s="56"/>
      <c r="D5" s="56"/>
      <c r="E5" s="56"/>
      <c r="F5" s="56"/>
    </row>
    <row r="6" spans="1:7" ht="15.75">
      <c r="A6" s="3"/>
      <c r="B6" s="3"/>
      <c r="C6" s="3"/>
      <c r="F6" s="10"/>
      <c r="G6" s="10" t="s">
        <v>2</v>
      </c>
    </row>
    <row r="7" spans="1:7" ht="127.5" customHeight="1">
      <c r="A7" s="8" t="s">
        <v>3</v>
      </c>
      <c r="B7" s="22" t="s">
        <v>10</v>
      </c>
      <c r="C7" s="4" t="s">
        <v>15</v>
      </c>
      <c r="D7" s="4" t="s">
        <v>4</v>
      </c>
      <c r="E7" s="4" t="s">
        <v>13</v>
      </c>
      <c r="F7" s="4" t="s">
        <v>16</v>
      </c>
      <c r="G7" s="12" t="s">
        <v>17</v>
      </c>
    </row>
    <row r="8" spans="1:7" ht="12.75" customHeight="1">
      <c r="A8" s="52">
        <v>1</v>
      </c>
      <c r="B8" s="52">
        <v>2</v>
      </c>
      <c r="C8" s="53" t="s">
        <v>7</v>
      </c>
      <c r="D8" s="53" t="s">
        <v>8</v>
      </c>
      <c r="E8" s="54" t="s">
        <v>9</v>
      </c>
      <c r="F8" s="53" t="s">
        <v>11</v>
      </c>
      <c r="G8" s="55" t="s">
        <v>14</v>
      </c>
    </row>
    <row r="9" spans="1:7" ht="52.5" customHeight="1">
      <c r="A9" s="18" t="s">
        <v>5</v>
      </c>
      <c r="B9" s="44">
        <f>B10+B13+B16+B19+B22+B25+B28+B31+B34+B37+B40+B43+B46+B49+B52+B55+B58+B61+B64+B67+B70</f>
        <v>5950.300000000001</v>
      </c>
      <c r="C9" s="44">
        <f>C10+C13+C16+C19+C22+C25+C28+C31+C34+C37+C40+C43+C46+C49+C52+C55+C58+C61+C64+C67+C70</f>
        <v>23218.199999999993</v>
      </c>
      <c r="D9" s="44">
        <f>D10+D13+D16+D19+D22+D25+D28+D31+D34+D37+D40+D43+D46+D49+D52+D55+D58+D61+D64+D67+D70</f>
        <v>23218.199999999993</v>
      </c>
      <c r="E9" s="44">
        <f>E10+E13+E16+E19+E22+E25+E28+E31+E34+E37+E40+E43+E46+E49+E52+E55+E58+E61+E64+E67+E70</f>
        <v>23218.199999999993</v>
      </c>
      <c r="F9" s="19">
        <f aca="true" t="shared" si="0" ref="F9:F75">D9/C9*100</f>
        <v>100</v>
      </c>
      <c r="G9" s="44">
        <f>G10+G13+G16+G19+G22+G25+G28+G31+G34+G37+G40+G43+G46</f>
        <v>0</v>
      </c>
    </row>
    <row r="10" spans="1:7" ht="31.5">
      <c r="A10" s="28" t="s">
        <v>37</v>
      </c>
      <c r="B10" s="6">
        <f>B11+B12</f>
        <v>967.9</v>
      </c>
      <c r="C10" s="6">
        <f>C11+C12</f>
        <v>2583</v>
      </c>
      <c r="D10" s="6">
        <f>D11+D12</f>
        <v>2583</v>
      </c>
      <c r="E10" s="41">
        <f>E11+E12</f>
        <v>2583</v>
      </c>
      <c r="F10" s="27">
        <f t="shared" si="0"/>
        <v>100</v>
      </c>
      <c r="G10" s="7">
        <f>D10-C10</f>
        <v>0</v>
      </c>
    </row>
    <row r="11" spans="1:7" s="26" customFormat="1" ht="15.75">
      <c r="A11" s="29" t="s">
        <v>43</v>
      </c>
      <c r="B11" s="6">
        <v>967.9</v>
      </c>
      <c r="C11" s="6">
        <v>645.7</v>
      </c>
      <c r="D11" s="6">
        <v>645.7</v>
      </c>
      <c r="E11" s="41">
        <v>645.7</v>
      </c>
      <c r="F11" s="27">
        <f t="shared" si="0"/>
        <v>100</v>
      </c>
      <c r="G11" s="7">
        <f>D11-C11</f>
        <v>0</v>
      </c>
    </row>
    <row r="12" spans="1:7" s="26" customFormat="1" ht="15.75">
      <c r="A12" s="29" t="s">
        <v>12</v>
      </c>
      <c r="B12" s="6">
        <v>0</v>
      </c>
      <c r="C12" s="6">
        <v>1937.3</v>
      </c>
      <c r="D12" s="6">
        <v>1937.3</v>
      </c>
      <c r="E12" s="41">
        <v>1937.3</v>
      </c>
      <c r="F12" s="27">
        <f t="shared" si="0"/>
        <v>100</v>
      </c>
      <c r="G12" s="7">
        <f>D12-C12</f>
        <v>0</v>
      </c>
    </row>
    <row r="13" spans="1:7" ht="31.5">
      <c r="A13" s="30" t="s">
        <v>38</v>
      </c>
      <c r="B13" s="45">
        <f>B14+B15</f>
        <v>552.3</v>
      </c>
      <c r="C13" s="6">
        <f>C14+C15</f>
        <v>1002.9000000000001</v>
      </c>
      <c r="D13" s="6">
        <f>D14+D15</f>
        <v>1002.9000000000001</v>
      </c>
      <c r="E13" s="41">
        <f>E14+E15</f>
        <v>1002.9000000000001</v>
      </c>
      <c r="F13" s="27">
        <f t="shared" si="0"/>
        <v>100</v>
      </c>
      <c r="G13" s="7">
        <f aca="true" t="shared" si="1" ref="G13:G77">D13-C13</f>
        <v>0</v>
      </c>
    </row>
    <row r="14" spans="1:7" s="26" customFormat="1" ht="15.75">
      <c r="A14" s="29" t="s">
        <v>43</v>
      </c>
      <c r="B14" s="45">
        <v>552.3</v>
      </c>
      <c r="C14" s="6">
        <v>250.7</v>
      </c>
      <c r="D14" s="6">
        <v>250.7</v>
      </c>
      <c r="E14" s="6">
        <v>250.7</v>
      </c>
      <c r="F14" s="27">
        <f t="shared" si="0"/>
        <v>100</v>
      </c>
      <c r="G14" s="7">
        <f t="shared" si="1"/>
        <v>0</v>
      </c>
    </row>
    <row r="15" spans="1:7" s="26" customFormat="1" ht="15.75">
      <c r="A15" s="29" t="s">
        <v>12</v>
      </c>
      <c r="B15" s="45">
        <v>0</v>
      </c>
      <c r="C15" s="6">
        <v>752.2</v>
      </c>
      <c r="D15" s="6">
        <v>752.2</v>
      </c>
      <c r="E15" s="6">
        <v>752.2</v>
      </c>
      <c r="F15" s="27">
        <f t="shared" si="0"/>
        <v>100</v>
      </c>
      <c r="G15" s="7">
        <f t="shared" si="1"/>
        <v>0</v>
      </c>
    </row>
    <row r="16" spans="1:7" s="23" customFormat="1" ht="35.25" customHeight="1">
      <c r="A16" s="30" t="s">
        <v>20</v>
      </c>
      <c r="B16" s="45">
        <f>B17+B18</f>
        <v>230.9</v>
      </c>
      <c r="C16" s="45">
        <f>C17+C18</f>
        <v>820</v>
      </c>
      <c r="D16" s="45">
        <f>D17+D18</f>
        <v>820</v>
      </c>
      <c r="E16" s="46">
        <f>E17+E18</f>
        <v>820</v>
      </c>
      <c r="F16" s="27">
        <f t="shared" si="0"/>
        <v>100</v>
      </c>
      <c r="G16" s="7">
        <f t="shared" si="1"/>
        <v>0</v>
      </c>
    </row>
    <row r="17" spans="1:7" s="26" customFormat="1" ht="15.75">
      <c r="A17" s="29" t="s">
        <v>43</v>
      </c>
      <c r="B17" s="45">
        <v>230.9</v>
      </c>
      <c r="C17" s="6">
        <v>205</v>
      </c>
      <c r="D17" s="6">
        <v>205</v>
      </c>
      <c r="E17" s="6">
        <v>205</v>
      </c>
      <c r="F17" s="27">
        <f t="shared" si="0"/>
        <v>100</v>
      </c>
      <c r="G17" s="7">
        <f t="shared" si="1"/>
        <v>0</v>
      </c>
    </row>
    <row r="18" spans="1:7" s="26" customFormat="1" ht="15.75">
      <c r="A18" s="29" t="s">
        <v>12</v>
      </c>
      <c r="B18" s="45">
        <v>0</v>
      </c>
      <c r="C18" s="6">
        <v>615</v>
      </c>
      <c r="D18" s="6">
        <v>615</v>
      </c>
      <c r="E18" s="6">
        <v>615</v>
      </c>
      <c r="F18" s="27">
        <f t="shared" si="0"/>
        <v>100</v>
      </c>
      <c r="G18" s="7">
        <f t="shared" si="1"/>
        <v>0</v>
      </c>
    </row>
    <row r="19" spans="1:7" ht="31.5">
      <c r="A19" s="30" t="s">
        <v>21</v>
      </c>
      <c r="B19" s="6">
        <f>B20+B21</f>
        <v>324.9</v>
      </c>
      <c r="C19" s="6">
        <f>C20+C21</f>
        <v>851.2</v>
      </c>
      <c r="D19" s="6">
        <f>D20+D21</f>
        <v>851.2</v>
      </c>
      <c r="E19" s="41">
        <f>E20+E21</f>
        <v>851.2</v>
      </c>
      <c r="F19" s="27">
        <f t="shared" si="0"/>
        <v>100</v>
      </c>
      <c r="G19" s="7">
        <f t="shared" si="1"/>
        <v>0</v>
      </c>
    </row>
    <row r="20" spans="1:7" s="26" customFormat="1" ht="15.75">
      <c r="A20" s="29" t="s">
        <v>43</v>
      </c>
      <c r="B20" s="6">
        <v>324.9</v>
      </c>
      <c r="C20" s="6">
        <v>212.8</v>
      </c>
      <c r="D20" s="6">
        <v>212.8</v>
      </c>
      <c r="E20" s="6">
        <v>212.8</v>
      </c>
      <c r="F20" s="27">
        <f t="shared" si="0"/>
        <v>100</v>
      </c>
      <c r="G20" s="7">
        <f t="shared" si="1"/>
        <v>0</v>
      </c>
    </row>
    <row r="21" spans="1:7" s="26" customFormat="1" ht="15.75">
      <c r="A21" s="29" t="s">
        <v>12</v>
      </c>
      <c r="B21" s="6">
        <v>0</v>
      </c>
      <c r="C21" s="6">
        <v>638.4</v>
      </c>
      <c r="D21" s="6">
        <v>638.4</v>
      </c>
      <c r="E21" s="6">
        <v>638.4</v>
      </c>
      <c r="F21" s="27">
        <f t="shared" si="0"/>
        <v>100</v>
      </c>
      <c r="G21" s="7">
        <f t="shared" si="1"/>
        <v>0</v>
      </c>
    </row>
    <row r="22" spans="1:7" s="26" customFormat="1" ht="31.5">
      <c r="A22" s="31" t="s">
        <v>22</v>
      </c>
      <c r="B22" s="6">
        <f>B23+B24</f>
        <v>443.8</v>
      </c>
      <c r="C22" s="6">
        <f>C23+C24</f>
        <v>1159.3</v>
      </c>
      <c r="D22" s="6">
        <f>D23+D24</f>
        <v>1159.3</v>
      </c>
      <c r="E22" s="6">
        <f>E23+E24</f>
        <v>1159.3</v>
      </c>
      <c r="F22" s="27">
        <f t="shared" si="0"/>
        <v>100</v>
      </c>
      <c r="G22" s="7">
        <f t="shared" si="1"/>
        <v>0</v>
      </c>
    </row>
    <row r="23" spans="1:7" s="26" customFormat="1" ht="15.75">
      <c r="A23" s="29" t="s">
        <v>43</v>
      </c>
      <c r="B23" s="6">
        <v>443.8</v>
      </c>
      <c r="C23" s="6">
        <v>289.8</v>
      </c>
      <c r="D23" s="6">
        <v>289.8</v>
      </c>
      <c r="E23" s="6">
        <v>289.8</v>
      </c>
      <c r="F23" s="27">
        <f t="shared" si="0"/>
        <v>100</v>
      </c>
      <c r="G23" s="7">
        <f t="shared" si="1"/>
        <v>0</v>
      </c>
    </row>
    <row r="24" spans="1:7" ht="15.75">
      <c r="A24" s="29" t="s">
        <v>12</v>
      </c>
      <c r="B24" s="45">
        <v>0</v>
      </c>
      <c r="C24" s="6">
        <v>869.5</v>
      </c>
      <c r="D24" s="6">
        <v>869.5</v>
      </c>
      <c r="E24" s="6">
        <v>869.5</v>
      </c>
      <c r="F24" s="27">
        <f t="shared" si="0"/>
        <v>100</v>
      </c>
      <c r="G24" s="7">
        <f t="shared" si="1"/>
        <v>0</v>
      </c>
    </row>
    <row r="25" spans="1:7" ht="31.5">
      <c r="A25" s="28" t="s">
        <v>23</v>
      </c>
      <c r="B25" s="47">
        <f>B26+B27</f>
        <v>486.2</v>
      </c>
      <c r="C25" s="45">
        <f>C26+C27</f>
        <v>722.5999999999999</v>
      </c>
      <c r="D25" s="45">
        <f>D26+D27</f>
        <v>722.5999999999999</v>
      </c>
      <c r="E25" s="46">
        <f>E26+E27</f>
        <v>722.5999999999999</v>
      </c>
      <c r="F25" s="27">
        <f t="shared" si="0"/>
        <v>100</v>
      </c>
      <c r="G25" s="7">
        <f t="shared" si="1"/>
        <v>0</v>
      </c>
    </row>
    <row r="26" spans="1:7" s="26" customFormat="1" ht="15.75">
      <c r="A26" s="29" t="s">
        <v>43</v>
      </c>
      <c r="B26" s="47">
        <v>486.2</v>
      </c>
      <c r="C26" s="45">
        <v>180.7</v>
      </c>
      <c r="D26" s="45">
        <v>180.7</v>
      </c>
      <c r="E26" s="45">
        <v>180.7</v>
      </c>
      <c r="F26" s="27">
        <f t="shared" si="0"/>
        <v>100</v>
      </c>
      <c r="G26" s="7">
        <f t="shared" si="1"/>
        <v>0</v>
      </c>
    </row>
    <row r="27" spans="1:7" s="26" customFormat="1" ht="15.75">
      <c r="A27" s="29" t="s">
        <v>12</v>
      </c>
      <c r="B27" s="47">
        <v>0</v>
      </c>
      <c r="C27" s="45">
        <v>541.9</v>
      </c>
      <c r="D27" s="6">
        <v>541.9</v>
      </c>
      <c r="E27" s="6">
        <v>541.9</v>
      </c>
      <c r="F27" s="27">
        <f t="shared" si="0"/>
        <v>100</v>
      </c>
      <c r="G27" s="7">
        <f t="shared" si="1"/>
        <v>0</v>
      </c>
    </row>
    <row r="28" spans="1:7" ht="35.25" customHeight="1">
      <c r="A28" s="33" t="s">
        <v>24</v>
      </c>
      <c r="B28" s="48">
        <f>B29+B30</f>
        <v>145.8</v>
      </c>
      <c r="C28" s="45">
        <f>C29+C30</f>
        <v>583.4000000000001</v>
      </c>
      <c r="D28" s="45">
        <f>D29+D30</f>
        <v>583.4000000000001</v>
      </c>
      <c r="E28" s="46">
        <f>E29+E30</f>
        <v>583.4000000000001</v>
      </c>
      <c r="F28" s="27">
        <f t="shared" si="0"/>
        <v>100</v>
      </c>
      <c r="G28" s="7">
        <f t="shared" si="1"/>
        <v>0</v>
      </c>
    </row>
    <row r="29" spans="1:7" s="26" customFormat="1" ht="15.75">
      <c r="A29" s="29" t="s">
        <v>43</v>
      </c>
      <c r="B29" s="48">
        <v>145.8</v>
      </c>
      <c r="C29" s="45">
        <v>145.8</v>
      </c>
      <c r="D29" s="6">
        <v>145.8</v>
      </c>
      <c r="E29" s="6">
        <v>145.8</v>
      </c>
      <c r="F29" s="27">
        <f t="shared" si="0"/>
        <v>100</v>
      </c>
      <c r="G29" s="7">
        <f t="shared" si="1"/>
        <v>0</v>
      </c>
    </row>
    <row r="30" spans="1:7" s="26" customFormat="1" ht="15.75">
      <c r="A30" s="29" t="s">
        <v>12</v>
      </c>
      <c r="B30" s="48">
        <v>0</v>
      </c>
      <c r="C30" s="45">
        <v>437.6</v>
      </c>
      <c r="D30" s="45">
        <v>437.6</v>
      </c>
      <c r="E30" s="45">
        <v>437.6</v>
      </c>
      <c r="F30" s="27">
        <f t="shared" si="0"/>
        <v>100</v>
      </c>
      <c r="G30" s="7">
        <f t="shared" si="1"/>
        <v>0</v>
      </c>
    </row>
    <row r="31" spans="1:7" s="25" customFormat="1" ht="31.5">
      <c r="A31" s="32" t="s">
        <v>25</v>
      </c>
      <c r="B31" s="45">
        <f>B32+B33</f>
        <v>0</v>
      </c>
      <c r="C31" s="6">
        <f>C32+C33</f>
        <v>2139.6</v>
      </c>
      <c r="D31" s="6">
        <f>D32+D33</f>
        <v>2139.6</v>
      </c>
      <c r="E31" s="41">
        <f>E32+E33</f>
        <v>2139.6</v>
      </c>
      <c r="F31" s="27">
        <f t="shared" si="0"/>
        <v>100</v>
      </c>
      <c r="G31" s="7">
        <f t="shared" si="1"/>
        <v>0</v>
      </c>
    </row>
    <row r="32" spans="1:7" s="26" customFormat="1" ht="15.75">
      <c r="A32" s="29" t="s">
        <v>43</v>
      </c>
      <c r="B32" s="45">
        <v>0</v>
      </c>
      <c r="C32" s="6">
        <v>534.9</v>
      </c>
      <c r="D32" s="6">
        <v>534.9</v>
      </c>
      <c r="E32" s="6">
        <v>534.9</v>
      </c>
      <c r="F32" s="27">
        <f t="shared" si="0"/>
        <v>100</v>
      </c>
      <c r="G32" s="7">
        <f t="shared" si="1"/>
        <v>0</v>
      </c>
    </row>
    <row r="33" spans="1:7" s="26" customFormat="1" ht="15.75">
      <c r="A33" s="29" t="s">
        <v>12</v>
      </c>
      <c r="B33" s="45">
        <v>0</v>
      </c>
      <c r="C33" s="6">
        <v>1604.7</v>
      </c>
      <c r="D33" s="6">
        <v>1604.7</v>
      </c>
      <c r="E33" s="6">
        <v>1604.7</v>
      </c>
      <c r="F33" s="27">
        <f t="shared" si="0"/>
        <v>100</v>
      </c>
      <c r="G33" s="7">
        <f t="shared" si="1"/>
        <v>0</v>
      </c>
    </row>
    <row r="34" spans="1:7" s="25" customFormat="1" ht="31.5">
      <c r="A34" s="33" t="s">
        <v>26</v>
      </c>
      <c r="B34" s="45">
        <f>B35+B36</f>
        <v>0</v>
      </c>
      <c r="C34" s="6">
        <f>C35+C36</f>
        <v>878.3000000000001</v>
      </c>
      <c r="D34" s="6">
        <f>D35+D36</f>
        <v>878.3000000000001</v>
      </c>
      <c r="E34" s="41">
        <f>E35+E36</f>
        <v>878.3000000000001</v>
      </c>
      <c r="F34" s="27">
        <f t="shared" si="0"/>
        <v>100</v>
      </c>
      <c r="G34" s="7">
        <f t="shared" si="1"/>
        <v>0</v>
      </c>
    </row>
    <row r="35" spans="1:7" s="26" customFormat="1" ht="15.75">
      <c r="A35" s="29" t="s">
        <v>43</v>
      </c>
      <c r="B35" s="45">
        <v>0</v>
      </c>
      <c r="C35" s="6">
        <v>219.6</v>
      </c>
      <c r="D35" s="6">
        <v>219.6</v>
      </c>
      <c r="E35" s="6">
        <v>219.6</v>
      </c>
      <c r="F35" s="27">
        <f t="shared" si="0"/>
        <v>100</v>
      </c>
      <c r="G35" s="7">
        <f t="shared" si="1"/>
        <v>0</v>
      </c>
    </row>
    <row r="36" spans="1:7" s="26" customFormat="1" ht="15.75">
      <c r="A36" s="29" t="s">
        <v>12</v>
      </c>
      <c r="B36" s="45">
        <v>0</v>
      </c>
      <c r="C36" s="6">
        <v>658.7</v>
      </c>
      <c r="D36" s="6">
        <v>658.7</v>
      </c>
      <c r="E36" s="6">
        <v>658.7</v>
      </c>
      <c r="F36" s="27">
        <f t="shared" si="0"/>
        <v>100</v>
      </c>
      <c r="G36" s="7">
        <f t="shared" si="1"/>
        <v>0</v>
      </c>
    </row>
    <row r="37" spans="1:7" s="25" customFormat="1" ht="31.5">
      <c r="A37" s="32" t="s">
        <v>27</v>
      </c>
      <c r="B37" s="45">
        <f>B38+B39</f>
        <v>0</v>
      </c>
      <c r="C37" s="6">
        <f>C38+C39</f>
        <v>710.6</v>
      </c>
      <c r="D37" s="6">
        <f>D38+D39</f>
        <v>710.6</v>
      </c>
      <c r="E37" s="41">
        <f>E38+E39</f>
        <v>710.6</v>
      </c>
      <c r="F37" s="27">
        <f t="shared" si="0"/>
        <v>100</v>
      </c>
      <c r="G37" s="7">
        <f t="shared" si="1"/>
        <v>0</v>
      </c>
    </row>
    <row r="38" spans="1:7" s="26" customFormat="1" ht="15.75">
      <c r="A38" s="29" t="s">
        <v>43</v>
      </c>
      <c r="B38" s="45">
        <v>0</v>
      </c>
      <c r="C38" s="49">
        <v>177.6</v>
      </c>
      <c r="D38" s="49">
        <v>177.6</v>
      </c>
      <c r="E38" s="49">
        <v>177.6</v>
      </c>
      <c r="F38" s="27">
        <f t="shared" si="0"/>
        <v>100</v>
      </c>
      <c r="G38" s="7">
        <f t="shared" si="1"/>
        <v>0</v>
      </c>
    </row>
    <row r="39" spans="1:7" s="26" customFormat="1" ht="15.75">
      <c r="A39" s="29" t="s">
        <v>12</v>
      </c>
      <c r="B39" s="45">
        <v>0</v>
      </c>
      <c r="C39" s="49">
        <v>533</v>
      </c>
      <c r="D39" s="49">
        <v>533</v>
      </c>
      <c r="E39" s="49">
        <v>533</v>
      </c>
      <c r="F39" s="27">
        <f t="shared" si="0"/>
        <v>100</v>
      </c>
      <c r="G39" s="7">
        <f t="shared" si="1"/>
        <v>0</v>
      </c>
    </row>
    <row r="40" spans="1:7" s="25" customFormat="1" ht="31.5">
      <c r="A40" s="32" t="s">
        <v>28</v>
      </c>
      <c r="B40" s="45">
        <v>0</v>
      </c>
      <c r="C40" s="6">
        <f>C41+C42</f>
        <v>418.8</v>
      </c>
      <c r="D40" s="6">
        <f>D41+D42</f>
        <v>418.8</v>
      </c>
      <c r="E40" s="41">
        <f>E41+E42</f>
        <v>418.8</v>
      </c>
      <c r="F40" s="27">
        <f t="shared" si="0"/>
        <v>100</v>
      </c>
      <c r="G40" s="7">
        <f t="shared" si="1"/>
        <v>0</v>
      </c>
    </row>
    <row r="41" spans="1:7" s="26" customFormat="1" ht="15.75">
      <c r="A41" s="29" t="s">
        <v>43</v>
      </c>
      <c r="B41" s="45">
        <v>0</v>
      </c>
      <c r="C41" s="6">
        <v>104.7</v>
      </c>
      <c r="D41" s="6">
        <v>104.7</v>
      </c>
      <c r="E41" s="6">
        <v>104.7</v>
      </c>
      <c r="F41" s="27">
        <f t="shared" si="0"/>
        <v>100</v>
      </c>
      <c r="G41" s="7">
        <f t="shared" si="1"/>
        <v>0</v>
      </c>
    </row>
    <row r="42" spans="1:7" s="26" customFormat="1" ht="15.75">
      <c r="A42" s="29" t="s">
        <v>12</v>
      </c>
      <c r="B42" s="45">
        <v>0</v>
      </c>
      <c r="C42" s="6">
        <v>314.1</v>
      </c>
      <c r="D42" s="6">
        <v>314.1</v>
      </c>
      <c r="E42" s="6">
        <v>314.1</v>
      </c>
      <c r="F42" s="27">
        <f t="shared" si="0"/>
        <v>100</v>
      </c>
      <c r="G42" s="7">
        <f t="shared" si="1"/>
        <v>0</v>
      </c>
    </row>
    <row r="43" spans="1:7" s="25" customFormat="1" ht="31.5">
      <c r="A43" s="32" t="s">
        <v>39</v>
      </c>
      <c r="B43" s="45">
        <v>0</v>
      </c>
      <c r="C43" s="6">
        <f>C44+C45</f>
        <v>791.4</v>
      </c>
      <c r="D43" s="6">
        <f>D44+D45</f>
        <v>791.4</v>
      </c>
      <c r="E43" s="41">
        <f>E44+E45</f>
        <v>791.4</v>
      </c>
      <c r="F43" s="27">
        <f t="shared" si="0"/>
        <v>100</v>
      </c>
      <c r="G43" s="7">
        <f t="shared" si="1"/>
        <v>0</v>
      </c>
    </row>
    <row r="44" spans="1:7" s="26" customFormat="1" ht="15.75">
      <c r="A44" s="29" t="s">
        <v>43</v>
      </c>
      <c r="B44" s="45">
        <v>0</v>
      </c>
      <c r="C44" s="6">
        <v>197.9</v>
      </c>
      <c r="D44" s="6">
        <v>197.9</v>
      </c>
      <c r="E44" s="6">
        <v>197.9</v>
      </c>
      <c r="F44" s="27">
        <f t="shared" si="0"/>
        <v>100</v>
      </c>
      <c r="G44" s="7">
        <f t="shared" si="1"/>
        <v>0</v>
      </c>
    </row>
    <row r="45" spans="1:7" s="26" customFormat="1" ht="15.75">
      <c r="A45" s="29" t="s">
        <v>12</v>
      </c>
      <c r="B45" s="45">
        <v>0</v>
      </c>
      <c r="C45" s="6">
        <v>593.5</v>
      </c>
      <c r="D45" s="6">
        <v>593.5</v>
      </c>
      <c r="E45" s="6">
        <v>593.5</v>
      </c>
      <c r="F45" s="27">
        <f t="shared" si="0"/>
        <v>100</v>
      </c>
      <c r="G45" s="7">
        <f t="shared" si="1"/>
        <v>0</v>
      </c>
    </row>
    <row r="46" spans="1:7" s="25" customFormat="1" ht="31.5">
      <c r="A46" s="32" t="s">
        <v>40</v>
      </c>
      <c r="B46" s="45">
        <v>0</v>
      </c>
      <c r="C46" s="6">
        <f>C47+C48</f>
        <v>712.9000000000001</v>
      </c>
      <c r="D46" s="6">
        <f>D47+D48</f>
        <v>712.9000000000001</v>
      </c>
      <c r="E46" s="41">
        <f>E47+E48</f>
        <v>712.9000000000001</v>
      </c>
      <c r="F46" s="27">
        <f t="shared" si="0"/>
        <v>100</v>
      </c>
      <c r="G46" s="7">
        <f t="shared" si="1"/>
        <v>0</v>
      </c>
    </row>
    <row r="47" spans="1:7" s="26" customFormat="1" ht="15.75">
      <c r="A47" s="29" t="s">
        <v>43</v>
      </c>
      <c r="B47" s="45">
        <v>0</v>
      </c>
      <c r="C47" s="6">
        <v>178.2</v>
      </c>
      <c r="D47" s="6">
        <v>178.2</v>
      </c>
      <c r="E47" s="6">
        <v>178.2</v>
      </c>
      <c r="F47" s="27">
        <f t="shared" si="0"/>
        <v>100</v>
      </c>
      <c r="G47" s="7">
        <f t="shared" si="1"/>
        <v>0</v>
      </c>
    </row>
    <row r="48" spans="1:7" s="26" customFormat="1" ht="15.75">
      <c r="A48" s="29" t="s">
        <v>12</v>
      </c>
      <c r="B48" s="45">
        <v>0</v>
      </c>
      <c r="C48" s="6">
        <v>534.7</v>
      </c>
      <c r="D48" s="6">
        <v>534.7</v>
      </c>
      <c r="E48" s="6">
        <v>534.7</v>
      </c>
      <c r="F48" s="27">
        <f t="shared" si="0"/>
        <v>100</v>
      </c>
      <c r="G48" s="7">
        <f t="shared" si="1"/>
        <v>0</v>
      </c>
    </row>
    <row r="49" spans="1:7" s="26" customFormat="1" ht="30">
      <c r="A49" s="43" t="s">
        <v>29</v>
      </c>
      <c r="B49" s="45">
        <f>B50+B51</f>
        <v>1316.7</v>
      </c>
      <c r="C49" s="45">
        <f>C50+C51</f>
        <v>3207.1000000000004</v>
      </c>
      <c r="D49" s="45">
        <f>D50+D51</f>
        <v>3207.1000000000004</v>
      </c>
      <c r="E49" s="45">
        <f>E50+E51</f>
        <v>3207.1000000000004</v>
      </c>
      <c r="F49" s="27">
        <f t="shared" si="0"/>
        <v>100</v>
      </c>
      <c r="G49" s="7">
        <f t="shared" si="1"/>
        <v>0</v>
      </c>
    </row>
    <row r="50" spans="1:7" s="26" customFormat="1" ht="15.75">
      <c r="A50" s="29" t="s">
        <v>43</v>
      </c>
      <c r="B50" s="45">
        <v>1316.7</v>
      </c>
      <c r="C50" s="6">
        <v>801.8</v>
      </c>
      <c r="D50" s="6">
        <v>801.8</v>
      </c>
      <c r="E50" s="6">
        <v>801.8</v>
      </c>
      <c r="F50" s="27">
        <f t="shared" si="0"/>
        <v>100</v>
      </c>
      <c r="G50" s="7">
        <f t="shared" si="1"/>
        <v>0</v>
      </c>
    </row>
    <row r="51" spans="1:7" s="26" customFormat="1" ht="15.75">
      <c r="A51" s="29" t="s">
        <v>12</v>
      </c>
      <c r="B51" s="45">
        <v>0</v>
      </c>
      <c r="C51" s="6">
        <v>2405.3</v>
      </c>
      <c r="D51" s="6">
        <v>2405.3</v>
      </c>
      <c r="E51" s="6">
        <v>2405.3</v>
      </c>
      <c r="F51" s="27">
        <f t="shared" si="0"/>
        <v>100</v>
      </c>
      <c r="G51" s="7">
        <f t="shared" si="1"/>
        <v>0</v>
      </c>
    </row>
    <row r="52" spans="1:7" s="26" customFormat="1" ht="30">
      <c r="A52" s="43" t="s">
        <v>30</v>
      </c>
      <c r="B52" s="45">
        <f>B53+B54</f>
        <v>253.1</v>
      </c>
      <c r="C52" s="45">
        <f>C53+C54</f>
        <v>438</v>
      </c>
      <c r="D52" s="45">
        <f>D53+D54</f>
        <v>438</v>
      </c>
      <c r="E52" s="45">
        <f>E53+E54</f>
        <v>438</v>
      </c>
      <c r="F52" s="27">
        <f t="shared" si="0"/>
        <v>100</v>
      </c>
      <c r="G52" s="7">
        <f t="shared" si="1"/>
        <v>0</v>
      </c>
    </row>
    <row r="53" spans="1:7" s="26" customFormat="1" ht="15.75">
      <c r="A53" s="29" t="s">
        <v>43</v>
      </c>
      <c r="B53" s="45">
        <v>253.1</v>
      </c>
      <c r="C53" s="6">
        <v>109.5</v>
      </c>
      <c r="D53" s="6">
        <v>109.5</v>
      </c>
      <c r="E53" s="6">
        <v>109.5</v>
      </c>
      <c r="F53" s="27">
        <f t="shared" si="0"/>
        <v>100</v>
      </c>
      <c r="G53" s="7">
        <f t="shared" si="1"/>
        <v>0</v>
      </c>
    </row>
    <row r="54" spans="1:7" s="26" customFormat="1" ht="15.75">
      <c r="A54" s="29" t="s">
        <v>12</v>
      </c>
      <c r="B54" s="45">
        <v>0</v>
      </c>
      <c r="C54" s="6">
        <v>328.5</v>
      </c>
      <c r="D54" s="6">
        <v>328.5</v>
      </c>
      <c r="E54" s="6">
        <v>328.5</v>
      </c>
      <c r="F54" s="27">
        <f t="shared" si="0"/>
        <v>100</v>
      </c>
      <c r="G54" s="7">
        <f t="shared" si="1"/>
        <v>0</v>
      </c>
    </row>
    <row r="55" spans="1:7" s="26" customFormat="1" ht="45">
      <c r="A55" s="43" t="s">
        <v>31</v>
      </c>
      <c r="B55" s="45">
        <f>B56+B57</f>
        <v>266.6</v>
      </c>
      <c r="C55" s="45">
        <f>C56+C57</f>
        <v>1020.1</v>
      </c>
      <c r="D55" s="45">
        <f>D56+D57</f>
        <v>1020.1</v>
      </c>
      <c r="E55" s="45">
        <f>E56+E57</f>
        <v>1020.1</v>
      </c>
      <c r="F55" s="27">
        <f t="shared" si="0"/>
        <v>100</v>
      </c>
      <c r="G55" s="7">
        <f t="shared" si="1"/>
        <v>0</v>
      </c>
    </row>
    <row r="56" spans="1:7" s="26" customFormat="1" ht="15.75">
      <c r="A56" s="29" t="s">
        <v>43</v>
      </c>
      <c r="B56" s="45">
        <v>266.6</v>
      </c>
      <c r="C56" s="6">
        <v>255</v>
      </c>
      <c r="D56" s="6">
        <v>255</v>
      </c>
      <c r="E56" s="6">
        <v>255</v>
      </c>
      <c r="F56" s="27">
        <f t="shared" si="0"/>
        <v>100</v>
      </c>
      <c r="G56" s="7">
        <f t="shared" si="1"/>
        <v>0</v>
      </c>
    </row>
    <row r="57" spans="1:7" s="26" customFormat="1" ht="15.75">
      <c r="A57" s="29" t="s">
        <v>12</v>
      </c>
      <c r="B57" s="45">
        <v>0</v>
      </c>
      <c r="C57" s="6">
        <v>765.1</v>
      </c>
      <c r="D57" s="6">
        <v>765.1</v>
      </c>
      <c r="E57" s="6">
        <v>765.1</v>
      </c>
      <c r="F57" s="27">
        <f t="shared" si="0"/>
        <v>100</v>
      </c>
      <c r="G57" s="7">
        <f t="shared" si="1"/>
        <v>0</v>
      </c>
    </row>
    <row r="58" spans="1:7" s="26" customFormat="1" ht="45">
      <c r="A58" s="43" t="s">
        <v>32</v>
      </c>
      <c r="B58" s="45">
        <f>B59+B60</f>
        <v>441.2</v>
      </c>
      <c r="C58" s="45">
        <f>C59+C60</f>
        <v>1170.8</v>
      </c>
      <c r="D58" s="45">
        <f>D59+D60</f>
        <v>1170.8</v>
      </c>
      <c r="E58" s="45">
        <f>E59+E60</f>
        <v>1170.8</v>
      </c>
      <c r="F58" s="27">
        <f t="shared" si="0"/>
        <v>100</v>
      </c>
      <c r="G58" s="7">
        <f t="shared" si="1"/>
        <v>0</v>
      </c>
    </row>
    <row r="59" spans="1:7" s="26" customFormat="1" ht="15.75">
      <c r="A59" s="29" t="s">
        <v>43</v>
      </c>
      <c r="B59" s="45">
        <v>441.2</v>
      </c>
      <c r="C59" s="6">
        <v>292.7</v>
      </c>
      <c r="D59" s="6">
        <v>292.7</v>
      </c>
      <c r="E59" s="6">
        <v>292.7</v>
      </c>
      <c r="F59" s="27">
        <f t="shared" si="0"/>
        <v>100</v>
      </c>
      <c r="G59" s="7">
        <f t="shared" si="1"/>
        <v>0</v>
      </c>
    </row>
    <row r="60" spans="1:7" s="26" customFormat="1" ht="15.75">
      <c r="A60" s="29" t="s">
        <v>12</v>
      </c>
      <c r="B60" s="45">
        <v>0</v>
      </c>
      <c r="C60" s="6">
        <v>878.1</v>
      </c>
      <c r="D60" s="6">
        <v>878.1</v>
      </c>
      <c r="E60" s="6">
        <v>878.1</v>
      </c>
      <c r="F60" s="27">
        <f t="shared" si="0"/>
        <v>100</v>
      </c>
      <c r="G60" s="7">
        <f t="shared" si="1"/>
        <v>0</v>
      </c>
    </row>
    <row r="61" spans="1:7" s="26" customFormat="1" ht="45">
      <c r="A61" s="43" t="s">
        <v>41</v>
      </c>
      <c r="B61" s="45">
        <f>B62+B63</f>
        <v>388.3</v>
      </c>
      <c r="C61" s="45">
        <f>C62+C63</f>
        <v>1029.1</v>
      </c>
      <c r="D61" s="45">
        <f>D62+D63</f>
        <v>1029.1</v>
      </c>
      <c r="E61" s="45">
        <f>E62+E63</f>
        <v>1029.1</v>
      </c>
      <c r="F61" s="27">
        <f t="shared" si="0"/>
        <v>100</v>
      </c>
      <c r="G61" s="7">
        <f t="shared" si="1"/>
        <v>0</v>
      </c>
    </row>
    <row r="62" spans="1:7" s="26" customFormat="1" ht="15.75">
      <c r="A62" s="29" t="s">
        <v>43</v>
      </c>
      <c r="B62" s="45">
        <v>388.3</v>
      </c>
      <c r="C62" s="6">
        <v>257.3</v>
      </c>
      <c r="D62" s="6">
        <v>257.3</v>
      </c>
      <c r="E62" s="6">
        <v>257.3</v>
      </c>
      <c r="F62" s="27">
        <f t="shared" si="0"/>
        <v>100</v>
      </c>
      <c r="G62" s="7">
        <f t="shared" si="1"/>
        <v>0</v>
      </c>
    </row>
    <row r="63" spans="1:7" s="26" customFormat="1" ht="15.75">
      <c r="A63" s="29" t="s">
        <v>12</v>
      </c>
      <c r="B63" s="45">
        <v>0</v>
      </c>
      <c r="C63" s="6">
        <v>771.8</v>
      </c>
      <c r="D63" s="6">
        <v>771.8</v>
      </c>
      <c r="E63" s="6">
        <v>771.8</v>
      </c>
      <c r="F63" s="27">
        <f t="shared" si="0"/>
        <v>100</v>
      </c>
      <c r="G63" s="7">
        <f t="shared" si="1"/>
        <v>0</v>
      </c>
    </row>
    <row r="64" spans="1:7" s="26" customFormat="1" ht="30">
      <c r="A64" s="43" t="s">
        <v>33</v>
      </c>
      <c r="B64" s="45">
        <f>B65+B66</f>
        <v>0</v>
      </c>
      <c r="C64" s="45">
        <f>C65+C66</f>
        <v>1827.2</v>
      </c>
      <c r="D64" s="45">
        <f>D65+D66</f>
        <v>1827.2</v>
      </c>
      <c r="E64" s="45">
        <f>E65+E66</f>
        <v>1827.2</v>
      </c>
      <c r="F64" s="27">
        <f t="shared" si="0"/>
        <v>100</v>
      </c>
      <c r="G64" s="7">
        <f t="shared" si="1"/>
        <v>0</v>
      </c>
    </row>
    <row r="65" spans="1:7" s="26" customFormat="1" ht="15.75">
      <c r="A65" s="29" t="s">
        <v>43</v>
      </c>
      <c r="B65" s="45">
        <v>0</v>
      </c>
      <c r="C65" s="6">
        <v>456.8</v>
      </c>
      <c r="D65" s="6">
        <v>456.8</v>
      </c>
      <c r="E65" s="6">
        <v>456.8</v>
      </c>
      <c r="F65" s="27">
        <f t="shared" si="0"/>
        <v>100</v>
      </c>
      <c r="G65" s="7">
        <f t="shared" si="1"/>
        <v>0</v>
      </c>
    </row>
    <row r="66" spans="1:7" s="26" customFormat="1" ht="15.75">
      <c r="A66" s="29" t="s">
        <v>12</v>
      </c>
      <c r="B66" s="45">
        <v>0</v>
      </c>
      <c r="C66" s="6">
        <v>1370.4</v>
      </c>
      <c r="D66" s="6">
        <v>1370.4</v>
      </c>
      <c r="E66" s="6">
        <v>1370.4</v>
      </c>
      <c r="F66" s="27">
        <f t="shared" si="0"/>
        <v>100</v>
      </c>
      <c r="G66" s="7">
        <f t="shared" si="1"/>
        <v>0</v>
      </c>
    </row>
    <row r="67" spans="1:7" s="26" customFormat="1" ht="30">
      <c r="A67" s="43" t="s">
        <v>34</v>
      </c>
      <c r="B67" s="45">
        <f>B68+B69</f>
        <v>132.6</v>
      </c>
      <c r="C67" s="45">
        <f>C68+C69</f>
        <v>460.29999999999995</v>
      </c>
      <c r="D67" s="45">
        <f>D68+D69</f>
        <v>460.29999999999995</v>
      </c>
      <c r="E67" s="45">
        <f>E68+E69</f>
        <v>460.29999999999995</v>
      </c>
      <c r="F67" s="27">
        <f t="shared" si="0"/>
        <v>100</v>
      </c>
      <c r="G67" s="7">
        <f t="shared" si="1"/>
        <v>0</v>
      </c>
    </row>
    <row r="68" spans="1:7" s="26" customFormat="1" ht="15.75">
      <c r="A68" s="29" t="s">
        <v>43</v>
      </c>
      <c r="B68" s="45">
        <v>132.6</v>
      </c>
      <c r="C68" s="6">
        <v>115.1</v>
      </c>
      <c r="D68" s="6">
        <v>115.1</v>
      </c>
      <c r="E68" s="6">
        <v>115.1</v>
      </c>
      <c r="F68" s="27">
        <f t="shared" si="0"/>
        <v>100</v>
      </c>
      <c r="G68" s="7">
        <f t="shared" si="1"/>
        <v>0</v>
      </c>
    </row>
    <row r="69" spans="1:7" s="26" customFormat="1" ht="15.75">
      <c r="A69" s="29" t="s">
        <v>12</v>
      </c>
      <c r="B69" s="45">
        <v>0</v>
      </c>
      <c r="C69" s="6">
        <v>345.2</v>
      </c>
      <c r="D69" s="6">
        <v>345.2</v>
      </c>
      <c r="E69" s="6">
        <v>345.2</v>
      </c>
      <c r="F69" s="27">
        <f t="shared" si="0"/>
        <v>100</v>
      </c>
      <c r="G69" s="7">
        <f t="shared" si="1"/>
        <v>0</v>
      </c>
    </row>
    <row r="70" spans="1:7" s="26" customFormat="1" ht="30">
      <c r="A70" s="43" t="s">
        <v>42</v>
      </c>
      <c r="B70" s="45">
        <f>B71+B72</f>
        <v>0</v>
      </c>
      <c r="C70" s="45">
        <f>C71+C72</f>
        <v>691.6</v>
      </c>
      <c r="D70" s="45">
        <f>D71+D72</f>
        <v>691.6</v>
      </c>
      <c r="E70" s="45">
        <f>E71+E72</f>
        <v>691.6</v>
      </c>
      <c r="F70" s="27">
        <f t="shared" si="0"/>
        <v>100</v>
      </c>
      <c r="G70" s="7">
        <f t="shared" si="1"/>
        <v>0</v>
      </c>
    </row>
    <row r="71" spans="1:7" s="26" customFormat="1" ht="15.75">
      <c r="A71" s="29" t="s">
        <v>43</v>
      </c>
      <c r="B71" s="45">
        <v>0</v>
      </c>
      <c r="C71" s="6">
        <v>172.9</v>
      </c>
      <c r="D71" s="6">
        <v>172.9</v>
      </c>
      <c r="E71" s="6">
        <v>172.9</v>
      </c>
      <c r="F71" s="27">
        <f t="shared" si="0"/>
        <v>100</v>
      </c>
      <c r="G71" s="7">
        <f t="shared" si="1"/>
        <v>0</v>
      </c>
    </row>
    <row r="72" spans="1:7" s="26" customFormat="1" ht="15.75">
      <c r="A72" s="29" t="s">
        <v>12</v>
      </c>
      <c r="B72" s="45">
        <v>0</v>
      </c>
      <c r="C72" s="6">
        <v>518.7</v>
      </c>
      <c r="D72" s="6">
        <v>518.7</v>
      </c>
      <c r="E72" s="6">
        <v>518.7</v>
      </c>
      <c r="F72" s="27">
        <f t="shared" si="0"/>
        <v>100</v>
      </c>
      <c r="G72" s="7">
        <f t="shared" si="1"/>
        <v>0</v>
      </c>
    </row>
    <row r="73" spans="1:7" ht="24" customHeight="1">
      <c r="A73" s="15" t="s">
        <v>0</v>
      </c>
      <c r="B73" s="50">
        <f>B9</f>
        <v>5950.300000000001</v>
      </c>
      <c r="C73" s="50">
        <f>C9</f>
        <v>23218.199999999993</v>
      </c>
      <c r="D73" s="50">
        <f>D9</f>
        <v>23218.199999999993</v>
      </c>
      <c r="E73" s="51">
        <f>E9</f>
        <v>23218.199999999993</v>
      </c>
      <c r="F73" s="19">
        <f t="shared" si="0"/>
        <v>100</v>
      </c>
      <c r="G73" s="50">
        <f>G9</f>
        <v>0</v>
      </c>
    </row>
    <row r="74" spans="1:7" ht="23.25" customHeight="1">
      <c r="A74" s="29" t="s">
        <v>44</v>
      </c>
      <c r="B74" s="7">
        <f>B11+B14+B17+B20+B23+B26+B29+B32+B35+B38+B41+B44+B47+B50+B53+B56+B59+B62+B65+B68+B71</f>
        <v>5950.300000000001</v>
      </c>
      <c r="C74" s="7">
        <f>C11+C14+C17+C20+C23+C26+C29+C32+C35+C38+C41+C44+C47+C50+C53+C56+C59+C62+C65+C68+C71</f>
        <v>5804.5</v>
      </c>
      <c r="D74" s="7">
        <f>D11+D14+D17+D20+D23+D26+D29+D32+D35+D38+D41+D44+D47+D50+D53+D56+D59+D62+D65+D68+D71</f>
        <v>5804.5</v>
      </c>
      <c r="E74" s="7">
        <f>E11+E14+E17+E20+E23+E26+E29+E32+E35+E38+E41+E44+E47+E50+E53+E56+E59+E62+E65+E68+E71</f>
        <v>5804.5</v>
      </c>
      <c r="F74" s="27">
        <f t="shared" si="0"/>
        <v>100</v>
      </c>
      <c r="G74" s="7">
        <f>G11+G14+G17+G20+G23+G26+G29+G32+G35+G38+G41+G44+G47</f>
        <v>0</v>
      </c>
    </row>
    <row r="75" spans="1:7" ht="20.25" customHeight="1">
      <c r="A75" s="16" t="s">
        <v>45</v>
      </c>
      <c r="B75" s="7">
        <f>B12+B15+B18+B21+B30+B33+B36+B39+B42+B45+B48+B27+B24+B51+B54+B57+B60+B63+B66+B69+B72</f>
        <v>0</v>
      </c>
      <c r="C75" s="7">
        <f>C12+C15+C18+C21+C30+C33+C36+C39+C42+C45+C48+C27+C24+C51+C54+C57+C60+C63+C66+C69+C72</f>
        <v>17413.700000000004</v>
      </c>
      <c r="D75" s="7">
        <f>D12+D15+D18+D21+D30+D33+D36+D39+D42+D45+D48+D27+D24+D51+D54+D57+D60+D63+D66+D69+D72</f>
        <v>17413.700000000004</v>
      </c>
      <c r="E75" s="7">
        <f>E12+E15+E18+E21+E30+E33+E36+E39+E42+E45+E48+E27+E24+E51+E54+E57+E60+E63+E66+E69+E72</f>
        <v>17413.700000000004</v>
      </c>
      <c r="F75" s="27">
        <f t="shared" si="0"/>
        <v>100</v>
      </c>
      <c r="G75" s="7">
        <f>G12+G15+G18+G21+G30+G33+G36+G39+G42+G45+G48+G27+G24</f>
        <v>0</v>
      </c>
    </row>
    <row r="76" spans="1:7" ht="23.25" customHeight="1" hidden="1">
      <c r="A76" s="17" t="s">
        <v>6</v>
      </c>
      <c r="B76" s="34"/>
      <c r="C76" s="6">
        <v>0</v>
      </c>
      <c r="D76" s="6">
        <v>0</v>
      </c>
      <c r="E76" s="41"/>
      <c r="F76" s="27">
        <v>0</v>
      </c>
      <c r="G76" s="6">
        <v>0</v>
      </c>
    </row>
    <row r="77" spans="1:7" ht="24.75" customHeight="1" hidden="1">
      <c r="A77" s="5" t="s">
        <v>1</v>
      </c>
      <c r="B77" s="16"/>
      <c r="C77" s="7"/>
      <c r="D77" s="7"/>
      <c r="E77" s="9"/>
      <c r="F77" s="9" t="e">
        <f>D77/C77*100</f>
        <v>#DIV/0!</v>
      </c>
      <c r="G77" s="35">
        <f t="shared" si="1"/>
        <v>0</v>
      </c>
    </row>
    <row r="78" spans="1:7" ht="18">
      <c r="A78" s="2"/>
      <c r="B78" s="36"/>
      <c r="C78" s="37"/>
      <c r="D78" s="37"/>
      <c r="E78" s="42"/>
      <c r="F78" s="37"/>
      <c r="G78" s="37"/>
    </row>
    <row r="79" spans="1:2" ht="15.75">
      <c r="A79" s="3"/>
      <c r="B79" s="3"/>
    </row>
    <row r="80" spans="1:6" ht="18">
      <c r="A80" s="2"/>
      <c r="B80" s="2"/>
      <c r="F80" s="3"/>
    </row>
    <row r="81" spans="1:2" ht="12.75">
      <c r="A81" s="24"/>
      <c r="B81" s="11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</sheetData>
  <sheetProtection/>
  <mergeCells count="1">
    <mergeCell ref="A5:F5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Конева</dc:creator>
  <cp:keywords/>
  <dc:description/>
  <cp:lastModifiedBy>Администратор</cp:lastModifiedBy>
  <cp:lastPrinted>2021-03-31T04:41:34Z</cp:lastPrinted>
  <dcterms:created xsi:type="dcterms:W3CDTF">2013-03-29T05:50:49Z</dcterms:created>
  <dcterms:modified xsi:type="dcterms:W3CDTF">2021-05-28T10:35:51Z</dcterms:modified>
  <cp:category/>
  <cp:version/>
  <cp:contentType/>
  <cp:contentStatus/>
</cp:coreProperties>
</file>