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120" windowHeight="8460" activeTab="0"/>
  </bookViews>
  <sheets>
    <sheet name="2018" sheetId="1" r:id="rId1"/>
  </sheets>
  <definedNames>
    <definedName name="_xlnm.Print_Titles" localSheetId="0">'2018'!$9:$9</definedName>
    <definedName name="_xlnm.Print_Area" localSheetId="0">'2018'!$A$1:$H$71</definedName>
  </definedNames>
  <calcPr fullCalcOnLoad="1"/>
</workbook>
</file>

<file path=xl/sharedStrings.xml><?xml version="1.0" encoding="utf-8"?>
<sst xmlns="http://schemas.openxmlformats.org/spreadsheetml/2006/main" count="163" uniqueCount="118">
  <si>
    <t>БЕЗВОЗМЕЗДНЫЕ ПОСТУПЛЕНИЯ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</si>
  <si>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</si>
  <si>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</si>
  <si>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</si>
  <si>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</si>
  <si>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</si>
  <si>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</si>
  <si>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</si>
  <si>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</si>
  <si>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</si>
  <si>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ВСЕГО ДОХОДОВ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</si>
  <si>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</si>
  <si>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</si>
  <si>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</si>
  <si>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</si>
  <si>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1 06 00000 00 0000 000</t>
  </si>
  <si>
    <t>НАЛОГИ НА ИМУЩЕСТВО</t>
  </si>
  <si>
    <t>000</t>
  </si>
  <si>
    <t xml:space="preserve">НАЛОГОВЫЕ И НЕНАЛОГОВЫЕ ДОХОДЫ </t>
  </si>
  <si>
    <t>Безвозмездные поступления от других бюджетов бюджетной системы Российской Федерации</t>
  </si>
  <si>
    <t>Транспортный налог</t>
  </si>
  <si>
    <t>НАЛОГОВЫЕ ДОХОДЫ</t>
  </si>
  <si>
    <t>НЕНАЛОГОВЫЕ ДОХОДЫ</t>
  </si>
  <si>
    <t>Наименование кода поступлений в бюджет, группы, подгруппы, статьи,  кода экономической классификации доходов</t>
  </si>
  <si>
    <t>1 00 00000 00 0000 000</t>
  </si>
  <si>
    <t>1 06 04000 02 0000 110</t>
  </si>
  <si>
    <t>2 02 00000 00 0000 000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</si>
  <si>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</si>
  <si>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</si>
  <si>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</si>
  <si>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</si>
  <si>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</si>
  <si>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</si>
  <si>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</si>
  <si>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</si>
  <si>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</si>
  <si>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1</t>
  </si>
  <si>
    <t>3</t>
  </si>
  <si>
    <t>1 06 01030 10 0000 110</t>
  </si>
  <si>
    <t>1 08 04020 01 1000 110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</si>
  <si>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</si>
  <si>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</si>
  <si>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1 11 09000 00 0000 120</t>
  </si>
  <si>
    <t>1 11 09040 00 0000 120</t>
  </si>
  <si>
    <t>1 11 09045 10 0000 120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</si>
  <si>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</si>
  <si>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</si>
  <si>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1 06 06000 00 0000 110
</t>
  </si>
  <si>
    <t>Земельный налог</t>
  </si>
  <si>
    <t xml:space="preserve">1 06 06030 00 0000 110
</t>
  </si>
  <si>
    <t xml:space="preserve">Земельный налог с организаций
</t>
  </si>
  <si>
    <t xml:space="preserve">1 06 06033 10 0000 110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</si>
  <si>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</si>
  <si>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1 06 06040 00 0000 110
</t>
  </si>
  <si>
    <t xml:space="preserve">Земельный налог с физических лиц
</t>
  </si>
  <si>
    <t xml:space="preserve">1 06 06043 10 0000 110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</si>
  <si>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</si>
  <si>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</si>
  <si>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</si>
  <si>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</si>
  <si>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</si>
  <si>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оказания платных услуг (работ) получателями средств бюджетов сельских поселений
</t>
  </si>
  <si>
    <t>1 13 01995 10 0000 130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</si>
  <si>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</si>
  <si>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</si>
  <si>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</si>
  <si>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</si>
  <si>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</si>
  <si>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  (РАБОТЫ,  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</si>
  <si>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</si>
  <si>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1 03 00000 00 0000 000 </t>
  </si>
  <si>
    <t>1 03 02000 01 0000 110</t>
  </si>
  <si>
    <t>Налог на имущество физических лиц</t>
  </si>
  <si>
    <t>1 06 01000 00 0000 110</t>
  </si>
  <si>
    <t>Утверждено решением о бюджете</t>
  </si>
  <si>
    <t>Фактически исполнено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</si>
  <si>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</si>
  <si>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</si>
  <si>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</si>
  <si>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</si>
  <si>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</si>
  <si>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</si>
  <si>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</si>
  <si>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</si>
  <si>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</si>
  <si>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</si>
  <si>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</si>
  <si>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1 13 02000 00 0000 000</t>
  </si>
  <si>
    <t>Доходы от компенсации затрат государства</t>
  </si>
  <si>
    <t>113 02995 00 0000 130</t>
  </si>
  <si>
    <t>Прочие доходы от компенсации затрат государства</t>
  </si>
  <si>
    <t>113 02995 10 0000 130</t>
  </si>
  <si>
    <t>Прочие доходы от компенсации затрат бюджетов сельских поселений</t>
  </si>
  <si>
    <t>-</t>
  </si>
  <si>
    <t>2 19 60010 10 0000 150</t>
  </si>
  <si>
    <t>2 19 00000 00 0000 150</t>
  </si>
  <si>
    <t>2 02 35118 10 0000 150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</si>
  <si>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</si>
  <si>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</si>
  <si>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</si>
  <si>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</si>
  <si>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</si>
  <si>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2 02 10000 00 0000 150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</si>
  <si>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</si>
  <si>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</si>
  <si>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</si>
  <si>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</si>
  <si>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</si>
  <si>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</si>
  <si>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Доходы бюджета Скопкортненского сельского поселения по группам, подгруппам, статьям классификации доходов бюджета за  2019 год, тыс. рублей</t>
  </si>
  <si>
    <t>к решению Думы</t>
  </si>
  <si>
    <t xml:space="preserve">от                      № </t>
  </si>
  <si>
    <t>Приложение 1</t>
  </si>
  <si>
    <t>Код</t>
  </si>
  <si>
    <t>Уточненный план</t>
  </si>
  <si>
    <t>Процент исполнения к  уточненному плану</t>
  </si>
  <si>
    <t>Отклонение показателя исполнения от планового показателя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</si>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</sst>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0"/>
    <numFmt numFmtId="179" formatCode="?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176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55" applyFont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9" fontId="10" fillId="0" borderId="11" xfId="53" applyNumberFormat="1" applyFont="1" applyBorder="1" applyAlignment="1" applyProtection="1">
      <alignment horizontal="left" vertical="center" wrapText="1"/>
      <protection/>
    </xf>
    <xf numFmtId="179" fontId="10" fillId="0" borderId="11" xfId="0" applyNumberFormat="1" applyFont="1" applyBorder="1" applyAlignment="1" applyProtection="1">
      <alignment horizontal="left" vertical="center" wrapText="1"/>
      <protection/>
    </xf>
    <xf numFmtId="172" fontId="10" fillId="0" borderId="11" xfId="0" applyNumberFormat="1" applyFont="1" applyBorder="1" applyAlignment="1">
      <alignment horizontal="center" vertical="center"/>
    </xf>
    <xf numFmtId="49" fontId="10" fillId="0" borderId="11" xfId="54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54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22" fontId="1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" sqref="H9"/>
    </sheetView>
  </sheetViews>
  <sheetFormatPr defaultColWidth="9.00390625" defaultRowHeight="12.75"/>
  <cols>
    <col min="1" max="1" width="4.75390625" style="0" customWidth="1"/>
    <col min="2" max="2" width="24.125" style="0" customWidth="1"/>
    <col min="3" max="3" width="60.25390625" style="0" customWidth="1"/>
    <col min="4" max="4" width="16.375" style="0" customWidth="1"/>
  </cols>
  <sheetData>
    <row r="1" spans="6:7" ht="20.25" customHeight="1">
      <c r="F1" s="52" t="s">
        <v>112</v>
      </c>
      <c r="G1" s="52"/>
    </row>
    <row r="2" spans="1:8" ht="18">
      <c r="A2" s="4"/>
      <c r="B2" s="4"/>
      <c r="C2" s="5"/>
      <c r="E2" s="2"/>
      <c r="F2" s="52" t="s">
        <v>110</v>
      </c>
      <c r="G2" s="52"/>
      <c r="H2" s="54"/>
    </row>
    <row r="3" spans="1:8" ht="18">
      <c r="A3" s="4"/>
      <c r="B3" s="4"/>
      <c r="C3" s="5"/>
      <c r="E3" s="2"/>
      <c r="F3" s="53"/>
      <c r="G3" s="53"/>
      <c r="H3" s="54"/>
    </row>
    <row r="4" spans="1:8" ht="17.25" customHeight="1">
      <c r="A4" s="4"/>
      <c r="B4" s="4"/>
      <c r="C4" s="5"/>
      <c r="E4" s="2"/>
      <c r="F4" s="52" t="s">
        <v>111</v>
      </c>
      <c r="G4" s="53"/>
      <c r="H4" s="54"/>
    </row>
    <row r="5" spans="1:5" ht="30" customHeight="1" hidden="1">
      <c r="A5" s="4"/>
      <c r="B5" s="4"/>
      <c r="C5" s="5"/>
      <c r="E5" s="2"/>
    </row>
    <row r="6" spans="1:8" ht="40.5" customHeight="1">
      <c r="A6" s="60" t="s">
        <v>109</v>
      </c>
      <c r="B6" s="60"/>
      <c r="C6" s="60"/>
      <c r="D6" s="60"/>
      <c r="E6" s="60"/>
      <c r="F6" s="60"/>
      <c r="G6" s="60"/>
      <c r="H6" s="60"/>
    </row>
    <row r="7" spans="1:4" ht="3.75" customHeight="1" hidden="1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8" ht="114.75" customHeight="1">
      <c r="A9" s="57" t="s">
        <v>113</v>
      </c>
      <c r="B9" s="57"/>
      <c r="C9" s="55" t="s">
        <v>23</v>
      </c>
      <c r="D9" s="56" t="s">
        <v>74</v>
      </c>
      <c r="E9" s="56" t="s">
        <v>114</v>
      </c>
      <c r="F9" s="56" t="s">
        <v>75</v>
      </c>
      <c r="G9" s="56" t="s">
        <v>115</v>
      </c>
      <c r="H9" s="56" t="s">
        <v>116</v>
      </c>
    </row>
    <row r="10" spans="1:8" ht="15.75">
      <c r="A10" s="58" t="s">
        <v>36</v>
      </c>
      <c r="B10" s="59"/>
      <c r="C10" s="6">
        <v>2</v>
      </c>
      <c r="D10" s="7" t="s">
        <v>37</v>
      </c>
      <c r="E10" s="6">
        <v>4</v>
      </c>
      <c r="F10" s="6">
        <v>5</v>
      </c>
      <c r="G10" s="7" t="s">
        <v>117</v>
      </c>
      <c r="H10" s="6">
        <v>7</v>
      </c>
    </row>
    <row r="11" spans="1:8" ht="15.75">
      <c r="A11" s="8" t="s">
        <v>17</v>
      </c>
      <c r="B11" s="9" t="s">
        <v>24</v>
      </c>
      <c r="C11" s="10" t="s">
        <v>18</v>
      </c>
      <c r="D11" s="14">
        <f>D12+D36</f>
        <v>490.9</v>
      </c>
      <c r="E11" s="14">
        <f>E12+E36</f>
        <v>483.09999999999997</v>
      </c>
      <c r="F11" s="14">
        <f>F12+F36</f>
        <v>346.50000000000006</v>
      </c>
      <c r="G11" s="42">
        <f>F11/E11*100</f>
        <v>71.72428068722834</v>
      </c>
      <c r="H11" s="43">
        <f>E11-F11</f>
        <v>136.5999999999999</v>
      </c>
    </row>
    <row r="12" spans="1:8" ht="15.75">
      <c r="A12" s="11"/>
      <c r="B12" s="9"/>
      <c r="C12" s="10" t="s">
        <v>21</v>
      </c>
      <c r="D12" s="14">
        <f>D14+D22+D33+D16</f>
        <v>456.2</v>
      </c>
      <c r="E12" s="14">
        <f>E14+E22+E33+E16</f>
        <v>448.2</v>
      </c>
      <c r="F12" s="14">
        <f>F14+F22+F33+F16</f>
        <v>316.40000000000003</v>
      </c>
      <c r="G12" s="42">
        <f aca="true" t="shared" si="0" ref="G12:G71">F12/E12*100</f>
        <v>70.59348505131638</v>
      </c>
      <c r="H12" s="43">
        <f aca="true" t="shared" si="1" ref="H12:H71">E12-F12</f>
        <v>131.79999999999995</v>
      </c>
    </row>
    <row r="13" spans="1:8" ht="15.75">
      <c r="A13" s="8" t="s">
        <v>17</v>
      </c>
      <c r="B13" s="9" t="s">
        <v>1</v>
      </c>
      <c r="C13" s="10" t="s">
        <v>2</v>
      </c>
      <c r="D13" s="14">
        <f aca="true" t="shared" si="2" ref="D13:F14">D14</f>
        <v>34</v>
      </c>
      <c r="E13" s="14">
        <f t="shared" si="2"/>
        <v>34</v>
      </c>
      <c r="F13" s="14">
        <f t="shared" si="2"/>
        <v>36.2</v>
      </c>
      <c r="G13" s="42">
        <f t="shared" si="0"/>
        <v>106.47058823529412</v>
      </c>
      <c r="H13" s="43">
        <f t="shared" si="1"/>
        <v>-2.200000000000003</v>
      </c>
    </row>
    <row r="14" spans="1:8" ht="15.75">
      <c r="A14" s="8" t="s">
        <v>17</v>
      </c>
      <c r="B14" s="9" t="s">
        <v>3</v>
      </c>
      <c r="C14" s="10" t="s">
        <v>4</v>
      </c>
      <c r="D14" s="14">
        <f t="shared" si="2"/>
        <v>34</v>
      </c>
      <c r="E14" s="14">
        <f t="shared" si="2"/>
        <v>34</v>
      </c>
      <c r="F14" s="14">
        <f t="shared" si="2"/>
        <v>36.2</v>
      </c>
      <c r="G14" s="42">
        <f t="shared" si="0"/>
        <v>106.47058823529412</v>
      </c>
      <c r="H14" s="43">
        <f t="shared" si="1"/>
        <v>-2.200000000000003</v>
      </c>
    </row>
    <row r="15" spans="1:8" ht="81" customHeight="1">
      <c r="A15" s="8" t="s">
        <v>17</v>
      </c>
      <c r="B15" s="12" t="s">
        <v>27</v>
      </c>
      <c r="C15" s="13" t="s">
        <v>45</v>
      </c>
      <c r="D15" s="14">
        <v>34</v>
      </c>
      <c r="E15" s="14">
        <v>34</v>
      </c>
      <c r="F15" s="14">
        <v>36.2</v>
      </c>
      <c r="G15" s="42">
        <f t="shared" si="0"/>
        <v>106.47058823529412</v>
      </c>
      <c r="H15" s="43">
        <f t="shared" si="1"/>
        <v>-2.200000000000003</v>
      </c>
    </row>
    <row r="16" spans="1:8" ht="47.25">
      <c r="A16" s="15" t="s">
        <v>17</v>
      </c>
      <c r="B16" s="8" t="s">
        <v>70</v>
      </c>
      <c r="C16" s="16" t="s">
        <v>68</v>
      </c>
      <c r="D16" s="14">
        <f>D17</f>
        <v>234.5</v>
      </c>
      <c r="E16" s="14">
        <f>E17</f>
        <v>226.5</v>
      </c>
      <c r="F16" s="14">
        <f>F17</f>
        <v>168.8</v>
      </c>
      <c r="G16" s="42">
        <f t="shared" si="0"/>
        <v>74.52538631346579</v>
      </c>
      <c r="H16" s="43">
        <f t="shared" si="1"/>
        <v>57.69999999999999</v>
      </c>
    </row>
    <row r="17" spans="1:8" ht="31.5">
      <c r="A17" s="15" t="s">
        <v>17</v>
      </c>
      <c r="B17" s="8" t="s">
        <v>71</v>
      </c>
      <c r="C17" s="16" t="s">
        <v>69</v>
      </c>
      <c r="D17" s="14">
        <f>D20</f>
        <v>234.5</v>
      </c>
      <c r="E17" s="14">
        <f>E18+E19+E20+E21</f>
        <v>226.5</v>
      </c>
      <c r="F17" s="14">
        <f>F18+F19+F20+F21</f>
        <v>168.8</v>
      </c>
      <c r="G17" s="42">
        <f t="shared" si="0"/>
        <v>74.52538631346579</v>
      </c>
      <c r="H17" s="43">
        <f t="shared" si="1"/>
        <v>57.69999999999999</v>
      </c>
    </row>
    <row r="18" spans="1:8" ht="126">
      <c r="A18" s="15"/>
      <c r="B18" s="49" t="s">
        <v>79</v>
      </c>
      <c r="C18" s="46" t="s">
        <v>80</v>
      </c>
      <c r="D18" s="14">
        <v>0</v>
      </c>
      <c r="E18" s="47">
        <v>99</v>
      </c>
      <c r="F18" s="38">
        <v>76.8</v>
      </c>
      <c r="G18" s="42">
        <f t="shared" si="0"/>
        <v>77.57575757575758</v>
      </c>
      <c r="H18" s="43">
        <f t="shared" si="1"/>
        <v>22.200000000000003</v>
      </c>
    </row>
    <row r="19" spans="1:8" ht="141.75">
      <c r="A19" s="15"/>
      <c r="B19" s="49" t="s">
        <v>81</v>
      </c>
      <c r="C19" s="46" t="s">
        <v>82</v>
      </c>
      <c r="D19" s="14">
        <v>0</v>
      </c>
      <c r="E19" s="14">
        <v>1</v>
      </c>
      <c r="F19" s="38">
        <v>0.6</v>
      </c>
      <c r="G19" s="42">
        <f t="shared" si="0"/>
        <v>60</v>
      </c>
      <c r="H19" s="43">
        <f t="shared" si="1"/>
        <v>0.4</v>
      </c>
    </row>
    <row r="20" spans="1:8" ht="126">
      <c r="A20" s="15" t="s">
        <v>17</v>
      </c>
      <c r="B20" s="49" t="s">
        <v>83</v>
      </c>
      <c r="C20" s="46" t="s">
        <v>84</v>
      </c>
      <c r="D20" s="14">
        <v>234.5</v>
      </c>
      <c r="E20" s="38">
        <v>134.5</v>
      </c>
      <c r="F20" s="38">
        <v>102.6</v>
      </c>
      <c r="G20" s="42">
        <f t="shared" si="0"/>
        <v>76.28252788104089</v>
      </c>
      <c r="H20" s="43">
        <f t="shared" si="1"/>
        <v>31.900000000000006</v>
      </c>
    </row>
    <row r="21" spans="1:8" ht="126">
      <c r="A21" s="15"/>
      <c r="B21" s="49" t="s">
        <v>85</v>
      </c>
      <c r="C21" s="46" t="s">
        <v>86</v>
      </c>
      <c r="D21" s="14">
        <v>0</v>
      </c>
      <c r="E21" s="14">
        <v>-8</v>
      </c>
      <c r="F21" s="38">
        <v>-11.2</v>
      </c>
      <c r="G21" s="42">
        <f t="shared" si="0"/>
        <v>140</v>
      </c>
      <c r="H21" s="43">
        <f t="shared" si="1"/>
        <v>3.1999999999999993</v>
      </c>
    </row>
    <row r="22" spans="1:8" ht="15.75">
      <c r="A22" s="8" t="s">
        <v>17</v>
      </c>
      <c r="B22" s="18" t="s">
        <v>15</v>
      </c>
      <c r="C22" s="10" t="s">
        <v>16</v>
      </c>
      <c r="D22" s="14">
        <f>D24+D25+D28</f>
        <v>186.5</v>
      </c>
      <c r="E22" s="14">
        <f>E24+E25+E28</f>
        <v>186.5</v>
      </c>
      <c r="F22" s="14">
        <f>F24+F25+F28</f>
        <v>111.4</v>
      </c>
      <c r="G22" s="42">
        <f t="shared" si="0"/>
        <v>59.73190348525469</v>
      </c>
      <c r="H22" s="43">
        <f t="shared" si="1"/>
        <v>75.1</v>
      </c>
    </row>
    <row r="23" spans="1:8" ht="15.75">
      <c r="A23" s="8"/>
      <c r="B23" s="18" t="s">
        <v>73</v>
      </c>
      <c r="C23" s="10" t="s">
        <v>72</v>
      </c>
      <c r="D23" s="14">
        <f>D24</f>
        <v>78</v>
      </c>
      <c r="E23" s="14">
        <f>E24</f>
        <v>78</v>
      </c>
      <c r="F23" s="14">
        <f>F24</f>
        <v>0.2</v>
      </c>
      <c r="G23" s="42">
        <f t="shared" si="0"/>
        <v>0.2564102564102564</v>
      </c>
      <c r="H23" s="43">
        <f t="shared" si="1"/>
        <v>77.8</v>
      </c>
    </row>
    <row r="24" spans="1:8" ht="46.5" customHeight="1">
      <c r="A24" s="15" t="s">
        <v>17</v>
      </c>
      <c r="B24" s="19" t="s">
        <v>38</v>
      </c>
      <c r="C24" s="20" t="s">
        <v>46</v>
      </c>
      <c r="D24" s="14">
        <v>78</v>
      </c>
      <c r="E24" s="43">
        <v>78</v>
      </c>
      <c r="F24" s="43">
        <v>0.2</v>
      </c>
      <c r="G24" s="42">
        <f t="shared" si="0"/>
        <v>0.2564102564102564</v>
      </c>
      <c r="H24" s="43">
        <f t="shared" si="1"/>
        <v>77.8</v>
      </c>
    </row>
    <row r="25" spans="1:8" ht="15.75">
      <c r="A25" s="8" t="s">
        <v>17</v>
      </c>
      <c r="B25" s="18" t="s">
        <v>25</v>
      </c>
      <c r="C25" s="10" t="s">
        <v>20</v>
      </c>
      <c r="D25" s="14">
        <f>D26+D27</f>
        <v>91.5</v>
      </c>
      <c r="E25" s="14">
        <f>E26+E27</f>
        <v>91.5</v>
      </c>
      <c r="F25" s="14">
        <f>F26+F27</f>
        <v>94.7</v>
      </c>
      <c r="G25" s="42">
        <f t="shared" si="0"/>
        <v>103.49726775956285</v>
      </c>
      <c r="H25" s="43">
        <f t="shared" si="1"/>
        <v>-3.200000000000003</v>
      </c>
    </row>
    <row r="26" spans="1:8" ht="15.75">
      <c r="A26" s="15" t="s">
        <v>17</v>
      </c>
      <c r="B26" s="21" t="s">
        <v>11</v>
      </c>
      <c r="C26" s="20" t="s">
        <v>13</v>
      </c>
      <c r="D26" s="14">
        <v>1.5</v>
      </c>
      <c r="E26" s="38">
        <v>1.5</v>
      </c>
      <c r="F26" s="38">
        <v>1.2</v>
      </c>
      <c r="G26" s="42">
        <f t="shared" si="0"/>
        <v>80</v>
      </c>
      <c r="H26" s="43">
        <f t="shared" si="1"/>
        <v>0.30000000000000004</v>
      </c>
    </row>
    <row r="27" spans="1:8" ht="15.75">
      <c r="A27" s="15" t="s">
        <v>17</v>
      </c>
      <c r="B27" s="21" t="s">
        <v>12</v>
      </c>
      <c r="C27" s="20" t="s">
        <v>14</v>
      </c>
      <c r="D27" s="14">
        <v>90</v>
      </c>
      <c r="E27" s="43">
        <v>90</v>
      </c>
      <c r="F27" s="43">
        <v>93.5</v>
      </c>
      <c r="G27" s="42">
        <f t="shared" si="0"/>
        <v>103.8888888888889</v>
      </c>
      <c r="H27" s="43">
        <f t="shared" si="1"/>
        <v>-3.5</v>
      </c>
    </row>
    <row r="28" spans="1:8" ht="19.5" customHeight="1">
      <c r="A28" s="8" t="s">
        <v>17</v>
      </c>
      <c r="B28" s="22" t="s">
        <v>47</v>
      </c>
      <c r="C28" s="10" t="s">
        <v>48</v>
      </c>
      <c r="D28" s="14">
        <f>D29+D31</f>
        <v>17</v>
      </c>
      <c r="E28" s="14">
        <f>E29+E31</f>
        <v>17</v>
      </c>
      <c r="F28" s="14">
        <f>F29+F31</f>
        <v>16.5</v>
      </c>
      <c r="G28" s="42">
        <f t="shared" si="0"/>
        <v>97.05882352941177</v>
      </c>
      <c r="H28" s="43">
        <f t="shared" si="1"/>
        <v>0.5</v>
      </c>
    </row>
    <row r="29" spans="1:8" ht="20.25" customHeight="1">
      <c r="A29" s="23" t="s">
        <v>17</v>
      </c>
      <c r="B29" s="22" t="s">
        <v>49</v>
      </c>
      <c r="C29" s="24" t="s">
        <v>50</v>
      </c>
      <c r="D29" s="14">
        <f>D30</f>
        <v>11</v>
      </c>
      <c r="E29" s="14">
        <f>E30</f>
        <v>11</v>
      </c>
      <c r="F29" s="14">
        <f>F30</f>
        <v>11</v>
      </c>
      <c r="G29" s="42">
        <f t="shared" si="0"/>
        <v>100</v>
      </c>
      <c r="H29" s="43">
        <f t="shared" si="1"/>
        <v>0</v>
      </c>
    </row>
    <row r="30" spans="1:8" ht="33.75" customHeight="1">
      <c r="A30" s="23" t="s">
        <v>17</v>
      </c>
      <c r="B30" s="21" t="s">
        <v>51</v>
      </c>
      <c r="C30" s="25" t="s">
        <v>52</v>
      </c>
      <c r="D30" s="14">
        <v>11</v>
      </c>
      <c r="E30" s="47">
        <v>11</v>
      </c>
      <c r="F30" s="43">
        <v>11</v>
      </c>
      <c r="G30" s="42">
        <f t="shared" si="0"/>
        <v>100</v>
      </c>
      <c r="H30" s="43">
        <f t="shared" si="1"/>
        <v>0</v>
      </c>
    </row>
    <row r="31" spans="1:8" ht="21.75" customHeight="1">
      <c r="A31" s="8" t="s">
        <v>17</v>
      </c>
      <c r="B31" s="22" t="s">
        <v>53</v>
      </c>
      <c r="C31" s="26" t="s">
        <v>54</v>
      </c>
      <c r="D31" s="14">
        <f>D32</f>
        <v>6</v>
      </c>
      <c r="E31" s="14">
        <f>E32</f>
        <v>6</v>
      </c>
      <c r="F31" s="14">
        <f>F32</f>
        <v>5.5</v>
      </c>
      <c r="G31" s="42">
        <f t="shared" si="0"/>
        <v>91.66666666666666</v>
      </c>
      <c r="H31" s="43">
        <f t="shared" si="1"/>
        <v>0.5</v>
      </c>
    </row>
    <row r="32" spans="1:8" ht="33" customHeight="1">
      <c r="A32" s="8" t="s">
        <v>17</v>
      </c>
      <c r="B32" s="21" t="s">
        <v>55</v>
      </c>
      <c r="C32" s="27" t="s">
        <v>56</v>
      </c>
      <c r="D32" s="14">
        <v>6</v>
      </c>
      <c r="E32" s="43">
        <v>6</v>
      </c>
      <c r="F32" s="43">
        <v>5.5</v>
      </c>
      <c r="G32" s="42">
        <f t="shared" si="0"/>
        <v>91.66666666666666</v>
      </c>
      <c r="H32" s="43">
        <f t="shared" si="1"/>
        <v>0.5</v>
      </c>
    </row>
    <row r="33" spans="1:8" ht="15.75">
      <c r="A33" s="8" t="s">
        <v>17</v>
      </c>
      <c r="B33" s="18" t="s">
        <v>5</v>
      </c>
      <c r="C33" s="10" t="s">
        <v>6</v>
      </c>
      <c r="D33" s="14">
        <f aca="true" t="shared" si="3" ref="D33:F34">D34</f>
        <v>1.2</v>
      </c>
      <c r="E33" s="14">
        <f t="shared" si="3"/>
        <v>1.2</v>
      </c>
      <c r="F33" s="14">
        <f t="shared" si="3"/>
        <v>0</v>
      </c>
      <c r="G33" s="42">
        <f t="shared" si="0"/>
        <v>0</v>
      </c>
      <c r="H33" s="43">
        <f t="shared" si="1"/>
        <v>1.2</v>
      </c>
    </row>
    <row r="34" spans="1:8" ht="50.25" customHeight="1">
      <c r="A34" s="8" t="s">
        <v>17</v>
      </c>
      <c r="B34" s="18" t="s">
        <v>40</v>
      </c>
      <c r="C34" s="28" t="s">
        <v>41</v>
      </c>
      <c r="D34" s="14">
        <f t="shared" si="3"/>
        <v>1.2</v>
      </c>
      <c r="E34" s="14">
        <f t="shared" si="3"/>
        <v>1.2</v>
      </c>
      <c r="F34" s="14">
        <f t="shared" si="3"/>
        <v>0</v>
      </c>
      <c r="G34" s="42">
        <f t="shared" si="0"/>
        <v>0</v>
      </c>
      <c r="H34" s="43">
        <f t="shared" si="1"/>
        <v>1.2</v>
      </c>
    </row>
    <row r="35" spans="1:8" ht="81" customHeight="1">
      <c r="A35" s="15" t="s">
        <v>17</v>
      </c>
      <c r="B35" s="21" t="s">
        <v>39</v>
      </c>
      <c r="C35" s="29" t="s">
        <v>57</v>
      </c>
      <c r="D35" s="14">
        <v>1.2</v>
      </c>
      <c r="E35" s="47">
        <v>1.2</v>
      </c>
      <c r="F35" s="38">
        <v>0</v>
      </c>
      <c r="G35" s="42">
        <f t="shared" si="0"/>
        <v>0</v>
      </c>
      <c r="H35" s="43">
        <f t="shared" si="1"/>
        <v>1.2</v>
      </c>
    </row>
    <row r="36" spans="1:8" ht="15.75">
      <c r="A36" s="15"/>
      <c r="B36" s="21"/>
      <c r="C36" s="10" t="s">
        <v>22</v>
      </c>
      <c r="D36" s="14">
        <f>D37+D41</f>
        <v>34.7</v>
      </c>
      <c r="E36" s="14">
        <f>E37+E41</f>
        <v>34.9</v>
      </c>
      <c r="F36" s="14">
        <f>F37+F41</f>
        <v>30.099999999999998</v>
      </c>
      <c r="G36" s="42">
        <f t="shared" si="0"/>
        <v>86.24641833810888</v>
      </c>
      <c r="H36" s="43">
        <f t="shared" si="1"/>
        <v>4.800000000000001</v>
      </c>
    </row>
    <row r="37" spans="1:8" ht="47.25">
      <c r="A37" s="8" t="s">
        <v>17</v>
      </c>
      <c r="B37" s="18" t="s">
        <v>7</v>
      </c>
      <c r="C37" s="10" t="s">
        <v>8</v>
      </c>
      <c r="D37" s="14">
        <f>D38</f>
        <v>28.1</v>
      </c>
      <c r="E37" s="14">
        <f aca="true" t="shared" si="4" ref="E37:F39">E38</f>
        <v>28.1</v>
      </c>
      <c r="F37" s="14">
        <f t="shared" si="4"/>
        <v>25.4</v>
      </c>
      <c r="G37" s="42">
        <f t="shared" si="0"/>
        <v>90.39145907473308</v>
      </c>
      <c r="H37" s="43">
        <f t="shared" si="1"/>
        <v>2.700000000000003</v>
      </c>
    </row>
    <row r="38" spans="1:8" ht="96" customHeight="1">
      <c r="A38" s="8" t="s">
        <v>17</v>
      </c>
      <c r="B38" s="18" t="s">
        <v>42</v>
      </c>
      <c r="C38" s="30" t="s">
        <v>58</v>
      </c>
      <c r="D38" s="14">
        <f>D39</f>
        <v>28.1</v>
      </c>
      <c r="E38" s="14">
        <f t="shared" si="4"/>
        <v>28.1</v>
      </c>
      <c r="F38" s="14">
        <f>F39</f>
        <v>25.4</v>
      </c>
      <c r="G38" s="42">
        <f t="shared" si="0"/>
        <v>90.39145907473308</v>
      </c>
      <c r="H38" s="43">
        <f t="shared" si="1"/>
        <v>2.700000000000003</v>
      </c>
    </row>
    <row r="39" spans="1:8" ht="110.25">
      <c r="A39" s="8" t="s">
        <v>17</v>
      </c>
      <c r="B39" s="18" t="s">
        <v>43</v>
      </c>
      <c r="C39" s="30" t="s">
        <v>59</v>
      </c>
      <c r="D39" s="14">
        <f>D40</f>
        <v>28.1</v>
      </c>
      <c r="E39" s="14">
        <f t="shared" si="4"/>
        <v>28.1</v>
      </c>
      <c r="F39" s="14">
        <f t="shared" si="4"/>
        <v>25.4</v>
      </c>
      <c r="G39" s="42">
        <f t="shared" si="0"/>
        <v>90.39145907473308</v>
      </c>
      <c r="H39" s="43">
        <f t="shared" si="1"/>
        <v>2.700000000000003</v>
      </c>
    </row>
    <row r="40" spans="1:8" ht="95.25" customHeight="1">
      <c r="A40" s="15" t="s">
        <v>17</v>
      </c>
      <c r="B40" s="21" t="s">
        <v>44</v>
      </c>
      <c r="C40" s="31" t="s">
        <v>60</v>
      </c>
      <c r="D40" s="14">
        <v>28.1</v>
      </c>
      <c r="E40" s="38">
        <v>28.1</v>
      </c>
      <c r="F40" s="38">
        <v>25.4</v>
      </c>
      <c r="G40" s="42">
        <f t="shared" si="0"/>
        <v>90.39145907473308</v>
      </c>
      <c r="H40" s="43">
        <f t="shared" si="1"/>
        <v>2.700000000000003</v>
      </c>
    </row>
    <row r="41" spans="1:8" ht="31.5">
      <c r="A41" s="8" t="s">
        <v>17</v>
      </c>
      <c r="B41" s="18" t="s">
        <v>28</v>
      </c>
      <c r="C41" s="10" t="s">
        <v>29</v>
      </c>
      <c r="D41" s="14">
        <f>D42</f>
        <v>6.6</v>
      </c>
      <c r="E41" s="14">
        <f>E42+E50</f>
        <v>6.8</v>
      </c>
      <c r="F41" s="14">
        <f>F42+F50</f>
        <v>4.7</v>
      </c>
      <c r="G41" s="42">
        <f t="shared" si="0"/>
        <v>69.11764705882354</v>
      </c>
      <c r="H41" s="43">
        <f t="shared" si="1"/>
        <v>2.0999999999999996</v>
      </c>
    </row>
    <row r="42" spans="1:8" ht="15.75">
      <c r="A42" s="8" t="s">
        <v>17</v>
      </c>
      <c r="B42" s="18" t="s">
        <v>30</v>
      </c>
      <c r="C42" s="32" t="s">
        <v>31</v>
      </c>
      <c r="D42" s="14">
        <f>D44</f>
        <v>6.6</v>
      </c>
      <c r="E42" s="14">
        <f>E44</f>
        <v>6.6</v>
      </c>
      <c r="F42" s="14">
        <f>F44</f>
        <v>4.5</v>
      </c>
      <c r="G42" s="42">
        <f t="shared" si="0"/>
        <v>68.18181818181819</v>
      </c>
      <c r="H42" s="43">
        <f t="shared" si="1"/>
        <v>2.0999999999999996</v>
      </c>
    </row>
    <row r="43" spans="1:8" ht="15.75">
      <c r="A43" s="8" t="s">
        <v>17</v>
      </c>
      <c r="B43" s="18" t="s">
        <v>32</v>
      </c>
      <c r="C43" s="32" t="s">
        <v>33</v>
      </c>
      <c r="D43" s="14">
        <f>D44</f>
        <v>6.6</v>
      </c>
      <c r="E43" s="14">
        <f>E44</f>
        <v>6.6</v>
      </c>
      <c r="F43" s="14">
        <f>F44</f>
        <v>4.5</v>
      </c>
      <c r="G43" s="42">
        <f t="shared" si="0"/>
        <v>68.18181818181819</v>
      </c>
      <c r="H43" s="43">
        <f t="shared" si="1"/>
        <v>2.0999999999999996</v>
      </c>
    </row>
    <row r="44" spans="1:8" ht="30.75" customHeight="1">
      <c r="A44" s="15" t="s">
        <v>17</v>
      </c>
      <c r="B44" s="21" t="s">
        <v>62</v>
      </c>
      <c r="C44" s="20" t="s">
        <v>61</v>
      </c>
      <c r="D44" s="14">
        <v>6.6</v>
      </c>
      <c r="E44" s="47">
        <v>6.6</v>
      </c>
      <c r="F44" s="47">
        <v>4.5</v>
      </c>
      <c r="G44" s="42">
        <f t="shared" si="0"/>
        <v>68.18181818181819</v>
      </c>
      <c r="H44" s="43">
        <f t="shared" si="1"/>
        <v>2.0999999999999996</v>
      </c>
    </row>
    <row r="45" spans="1:8" ht="15.75" hidden="1">
      <c r="A45" s="15"/>
      <c r="B45" s="18"/>
      <c r="C45" s="32"/>
      <c r="D45" s="14"/>
      <c r="E45" s="47"/>
      <c r="F45" s="47"/>
      <c r="G45" s="42" t="e">
        <f t="shared" si="0"/>
        <v>#DIV/0!</v>
      </c>
      <c r="H45" s="43">
        <f t="shared" si="1"/>
        <v>0</v>
      </c>
    </row>
    <row r="46" spans="1:8" ht="15.75" hidden="1">
      <c r="A46" s="15"/>
      <c r="B46" s="18"/>
      <c r="C46" s="32"/>
      <c r="D46" s="14"/>
      <c r="E46" s="38"/>
      <c r="F46" s="38"/>
      <c r="G46" s="42" t="e">
        <f t="shared" si="0"/>
        <v>#DIV/0!</v>
      </c>
      <c r="H46" s="43">
        <f t="shared" si="1"/>
        <v>0</v>
      </c>
    </row>
    <row r="47" spans="1:8" ht="15.75" hidden="1">
      <c r="A47" s="15"/>
      <c r="B47" s="21"/>
      <c r="C47" s="45"/>
      <c r="D47" s="14"/>
      <c r="E47" s="38"/>
      <c r="F47" s="38"/>
      <c r="G47" s="42" t="e">
        <f t="shared" si="0"/>
        <v>#DIV/0!</v>
      </c>
      <c r="H47" s="43">
        <f t="shared" si="1"/>
        <v>0</v>
      </c>
    </row>
    <row r="48" spans="1:8" ht="15.75" hidden="1">
      <c r="A48" s="15"/>
      <c r="B48" s="48"/>
      <c r="C48" s="32"/>
      <c r="D48" s="14"/>
      <c r="E48" s="47"/>
      <c r="F48" s="47"/>
      <c r="G48" s="42" t="e">
        <f t="shared" si="0"/>
        <v>#DIV/0!</v>
      </c>
      <c r="H48" s="43">
        <f t="shared" si="1"/>
        <v>0</v>
      </c>
    </row>
    <row r="49" spans="1:8" ht="15.75" hidden="1">
      <c r="A49" s="15"/>
      <c r="B49" s="48"/>
      <c r="C49" s="45"/>
      <c r="D49" s="14"/>
      <c r="E49" s="47"/>
      <c r="F49" s="47"/>
      <c r="G49" s="42" t="e">
        <f t="shared" si="0"/>
        <v>#DIV/0!</v>
      </c>
      <c r="H49" s="43">
        <f t="shared" si="1"/>
        <v>0</v>
      </c>
    </row>
    <row r="50" spans="1:8" ht="15.75">
      <c r="A50" s="15"/>
      <c r="B50" s="50" t="s">
        <v>87</v>
      </c>
      <c r="C50" s="51" t="s">
        <v>88</v>
      </c>
      <c r="D50" s="14" t="s">
        <v>93</v>
      </c>
      <c r="E50" s="47">
        <f>E51</f>
        <v>0.2</v>
      </c>
      <c r="F50" s="47">
        <f>F51</f>
        <v>0.2</v>
      </c>
      <c r="G50" s="42">
        <f t="shared" si="0"/>
        <v>100</v>
      </c>
      <c r="H50" s="43">
        <f t="shared" si="1"/>
        <v>0</v>
      </c>
    </row>
    <row r="51" spans="1:8" ht="15.75">
      <c r="A51" s="15"/>
      <c r="B51" s="48" t="s">
        <v>89</v>
      </c>
      <c r="C51" s="32" t="s">
        <v>90</v>
      </c>
      <c r="D51" s="14" t="s">
        <v>93</v>
      </c>
      <c r="E51" s="47">
        <f>E52</f>
        <v>0.2</v>
      </c>
      <c r="F51" s="47">
        <f>F52</f>
        <v>0.2</v>
      </c>
      <c r="G51" s="42">
        <f t="shared" si="0"/>
        <v>100</v>
      </c>
      <c r="H51" s="43">
        <f t="shared" si="1"/>
        <v>0</v>
      </c>
    </row>
    <row r="52" spans="1:8" ht="31.5">
      <c r="A52" s="15"/>
      <c r="B52" s="48" t="s">
        <v>91</v>
      </c>
      <c r="C52" s="45" t="s">
        <v>92</v>
      </c>
      <c r="D52" s="14" t="s">
        <v>93</v>
      </c>
      <c r="E52" s="47">
        <v>0.2</v>
      </c>
      <c r="F52" s="47">
        <v>0.2</v>
      </c>
      <c r="G52" s="42">
        <f t="shared" si="0"/>
        <v>100</v>
      </c>
      <c r="H52" s="43">
        <f t="shared" si="1"/>
        <v>0</v>
      </c>
    </row>
    <row r="53" spans="1:8" ht="15.75">
      <c r="A53" s="8" t="s">
        <v>17</v>
      </c>
      <c r="B53" s="18" t="s">
        <v>9</v>
      </c>
      <c r="C53" s="10" t="s">
        <v>0</v>
      </c>
      <c r="D53" s="14">
        <f>D54</f>
        <v>6048</v>
      </c>
      <c r="E53" s="14">
        <f>E54+E68</f>
        <v>6062.099999999999</v>
      </c>
      <c r="F53" s="14">
        <f>F54+F68</f>
        <v>6062.099999999999</v>
      </c>
      <c r="G53" s="42">
        <f t="shared" si="0"/>
        <v>100</v>
      </c>
      <c r="H53" s="43">
        <f t="shared" si="1"/>
        <v>0</v>
      </c>
    </row>
    <row r="54" spans="1:8" ht="31.5">
      <c r="A54" s="8" t="s">
        <v>17</v>
      </c>
      <c r="B54" s="18" t="s">
        <v>26</v>
      </c>
      <c r="C54" s="33" t="s">
        <v>19</v>
      </c>
      <c r="D54" s="14">
        <f>D55+D61</f>
        <v>6048</v>
      </c>
      <c r="E54" s="14">
        <f>E55+E61+E58+E65</f>
        <v>6062.4</v>
      </c>
      <c r="F54" s="14">
        <f>F55+F61+F58+F65</f>
        <v>6062.4</v>
      </c>
      <c r="G54" s="42">
        <f t="shared" si="0"/>
        <v>100</v>
      </c>
      <c r="H54" s="43">
        <f t="shared" si="1"/>
        <v>0</v>
      </c>
    </row>
    <row r="55" spans="1:8" ht="31.5">
      <c r="A55" s="8" t="s">
        <v>17</v>
      </c>
      <c r="B55" s="18" t="s">
        <v>102</v>
      </c>
      <c r="C55" s="34" t="s">
        <v>66</v>
      </c>
      <c r="D55" s="14">
        <f aca="true" t="shared" si="5" ref="D55:F56">D56</f>
        <v>5945.4</v>
      </c>
      <c r="E55" s="14">
        <f t="shared" si="5"/>
        <v>5945.4</v>
      </c>
      <c r="F55" s="14">
        <f t="shared" si="5"/>
        <v>5945.4</v>
      </c>
      <c r="G55" s="42">
        <f t="shared" si="0"/>
        <v>100</v>
      </c>
      <c r="H55" s="43">
        <f t="shared" si="1"/>
        <v>0</v>
      </c>
    </row>
    <row r="56" spans="1:8" ht="15.75">
      <c r="A56" s="8" t="s">
        <v>17</v>
      </c>
      <c r="B56" s="18" t="s">
        <v>101</v>
      </c>
      <c r="C56" s="34" t="s">
        <v>34</v>
      </c>
      <c r="D56" s="14">
        <f t="shared" si="5"/>
        <v>5945.4</v>
      </c>
      <c r="E56" s="14">
        <f t="shared" si="5"/>
        <v>5945.4</v>
      </c>
      <c r="F56" s="14">
        <f t="shared" si="5"/>
        <v>5945.4</v>
      </c>
      <c r="G56" s="42">
        <f t="shared" si="0"/>
        <v>100</v>
      </c>
      <c r="H56" s="43">
        <f t="shared" si="1"/>
        <v>0</v>
      </c>
    </row>
    <row r="57" spans="1:8" ht="31.5">
      <c r="A57" s="15" t="s">
        <v>17</v>
      </c>
      <c r="B57" s="21" t="s">
        <v>100</v>
      </c>
      <c r="C57" s="35" t="s">
        <v>63</v>
      </c>
      <c r="D57" s="36">
        <v>5945.4</v>
      </c>
      <c r="E57" s="38">
        <v>5945.4</v>
      </c>
      <c r="F57" s="43">
        <v>5945.4</v>
      </c>
      <c r="G57" s="42">
        <f t="shared" si="0"/>
        <v>100</v>
      </c>
      <c r="H57" s="43">
        <f t="shared" si="1"/>
        <v>0</v>
      </c>
    </row>
    <row r="58" spans="1:8" ht="15.75" hidden="1">
      <c r="A58" s="8"/>
      <c r="B58" s="18"/>
      <c r="C58" s="33"/>
      <c r="D58" s="36"/>
      <c r="E58" s="43"/>
      <c r="F58" s="43"/>
      <c r="G58" s="42" t="e">
        <f t="shared" si="0"/>
        <v>#DIV/0!</v>
      </c>
      <c r="H58" s="43">
        <f t="shared" si="1"/>
        <v>0</v>
      </c>
    </row>
    <row r="59" spans="1:8" ht="15.75" hidden="1">
      <c r="A59" s="15"/>
      <c r="B59" s="21"/>
      <c r="C59" s="40"/>
      <c r="D59" s="36"/>
      <c r="E59" s="43"/>
      <c r="F59" s="43"/>
      <c r="G59" s="42" t="e">
        <f t="shared" si="0"/>
        <v>#DIV/0!</v>
      </c>
      <c r="H59" s="43">
        <f t="shared" si="1"/>
        <v>0</v>
      </c>
    </row>
    <row r="60" spans="1:8" ht="15.75" hidden="1">
      <c r="A60" s="15"/>
      <c r="B60" s="17"/>
      <c r="C60" s="40"/>
      <c r="D60" s="36"/>
      <c r="E60" s="43"/>
      <c r="F60" s="36"/>
      <c r="G60" s="42" t="e">
        <f t="shared" si="0"/>
        <v>#DIV/0!</v>
      </c>
      <c r="H60" s="43">
        <f t="shared" si="1"/>
        <v>0</v>
      </c>
    </row>
    <row r="61" spans="1:8" ht="31.5">
      <c r="A61" s="8" t="s">
        <v>17</v>
      </c>
      <c r="B61" s="18" t="s">
        <v>99</v>
      </c>
      <c r="C61" s="34" t="s">
        <v>65</v>
      </c>
      <c r="D61" s="14">
        <f>D62</f>
        <v>102.6</v>
      </c>
      <c r="E61" s="14">
        <f>E62</f>
        <v>102.6</v>
      </c>
      <c r="F61" s="14">
        <f>F62</f>
        <v>102.6</v>
      </c>
      <c r="G61" s="42">
        <f t="shared" si="0"/>
        <v>100</v>
      </c>
      <c r="H61" s="43">
        <f t="shared" si="1"/>
        <v>0</v>
      </c>
    </row>
    <row r="62" spans="1:8" ht="47.25">
      <c r="A62" s="8" t="s">
        <v>17</v>
      </c>
      <c r="B62" s="18" t="s">
        <v>98</v>
      </c>
      <c r="C62" s="34" t="s">
        <v>35</v>
      </c>
      <c r="D62" s="14">
        <f>D63+D64</f>
        <v>102.6</v>
      </c>
      <c r="E62" s="14">
        <f>E63+E64</f>
        <v>102.6</v>
      </c>
      <c r="F62" s="14">
        <f>F63+F64</f>
        <v>102.6</v>
      </c>
      <c r="G62" s="42">
        <f t="shared" si="0"/>
        <v>100</v>
      </c>
      <c r="H62" s="43">
        <f t="shared" si="1"/>
        <v>0</v>
      </c>
    </row>
    <row r="63" spans="1:8" ht="47.25">
      <c r="A63" s="12" t="s">
        <v>17</v>
      </c>
      <c r="B63" s="21" t="s">
        <v>97</v>
      </c>
      <c r="C63" s="35" t="s">
        <v>64</v>
      </c>
      <c r="D63" s="37">
        <v>14.3</v>
      </c>
      <c r="E63" s="38">
        <v>14.3</v>
      </c>
      <c r="F63" s="38">
        <v>14.3</v>
      </c>
      <c r="G63" s="42">
        <f t="shared" si="0"/>
        <v>100</v>
      </c>
      <c r="H63" s="43">
        <f t="shared" si="1"/>
        <v>0</v>
      </c>
    </row>
    <row r="64" spans="1:8" ht="47.25">
      <c r="A64" s="12" t="s">
        <v>17</v>
      </c>
      <c r="B64" s="38" t="s">
        <v>96</v>
      </c>
      <c r="C64" s="20" t="s">
        <v>67</v>
      </c>
      <c r="D64" s="37">
        <v>88.3</v>
      </c>
      <c r="E64" s="38">
        <v>88.3</v>
      </c>
      <c r="F64" s="38">
        <v>88.3</v>
      </c>
      <c r="G64" s="42">
        <f t="shared" si="0"/>
        <v>100</v>
      </c>
      <c r="H64" s="43">
        <f t="shared" si="1"/>
        <v>0</v>
      </c>
    </row>
    <row r="65" spans="1:8" ht="15.75">
      <c r="A65" s="12"/>
      <c r="B65" s="18" t="s">
        <v>103</v>
      </c>
      <c r="C65" s="10" t="s">
        <v>104</v>
      </c>
      <c r="D65" s="37" t="s">
        <v>93</v>
      </c>
      <c r="E65" s="38">
        <f>E66</f>
        <v>14.4</v>
      </c>
      <c r="F65" s="43">
        <f>F66</f>
        <v>14.4</v>
      </c>
      <c r="G65" s="42">
        <f t="shared" si="0"/>
        <v>100</v>
      </c>
      <c r="H65" s="43">
        <f t="shared" si="1"/>
        <v>0</v>
      </c>
    </row>
    <row r="66" spans="1:8" ht="31.5">
      <c r="A66" s="12"/>
      <c r="B66" s="21" t="s">
        <v>105</v>
      </c>
      <c r="C66" s="20" t="s">
        <v>106</v>
      </c>
      <c r="D66" s="37" t="s">
        <v>93</v>
      </c>
      <c r="E66" s="38">
        <f>E67</f>
        <v>14.4</v>
      </c>
      <c r="F66" s="43">
        <f>F67</f>
        <v>14.4</v>
      </c>
      <c r="G66" s="42">
        <f t="shared" si="0"/>
        <v>100</v>
      </c>
      <c r="H66" s="43">
        <f t="shared" si="1"/>
        <v>0</v>
      </c>
    </row>
    <row r="67" spans="1:8" ht="31.5">
      <c r="A67" s="12"/>
      <c r="B67" s="21" t="s">
        <v>107</v>
      </c>
      <c r="C67" s="20" t="s">
        <v>108</v>
      </c>
      <c r="D67" s="37" t="s">
        <v>93</v>
      </c>
      <c r="E67" s="38">
        <v>14.4</v>
      </c>
      <c r="F67" s="43">
        <v>14.4</v>
      </c>
      <c r="G67" s="42">
        <f t="shared" si="0"/>
        <v>100</v>
      </c>
      <c r="H67" s="43">
        <f t="shared" si="1"/>
        <v>0</v>
      </c>
    </row>
    <row r="68" spans="1:8" ht="47.25">
      <c r="A68" s="15" t="s">
        <v>17</v>
      </c>
      <c r="B68" s="8" t="s">
        <v>76</v>
      </c>
      <c r="C68" s="41" t="s">
        <v>77</v>
      </c>
      <c r="D68" s="44">
        <v>0</v>
      </c>
      <c r="E68" s="47">
        <f>E69</f>
        <v>-0.3</v>
      </c>
      <c r="F68" s="38">
        <f>F69</f>
        <v>-0.3</v>
      </c>
      <c r="G68" s="42">
        <f t="shared" si="0"/>
        <v>100</v>
      </c>
      <c r="H68" s="43">
        <f t="shared" si="1"/>
        <v>0</v>
      </c>
    </row>
    <row r="69" spans="1:8" ht="48" customHeight="1">
      <c r="A69" s="15" t="s">
        <v>17</v>
      </c>
      <c r="B69" s="15" t="s">
        <v>95</v>
      </c>
      <c r="C69" s="40" t="s">
        <v>78</v>
      </c>
      <c r="D69" s="44">
        <v>0</v>
      </c>
      <c r="E69" s="47">
        <f>E70</f>
        <v>-0.3</v>
      </c>
      <c r="F69" s="38">
        <f>F70</f>
        <v>-0.3</v>
      </c>
      <c r="G69" s="42">
        <f t="shared" si="0"/>
        <v>100</v>
      </c>
      <c r="H69" s="43">
        <f t="shared" si="1"/>
        <v>0</v>
      </c>
    </row>
    <row r="70" spans="1:8" ht="48" customHeight="1">
      <c r="A70" s="15" t="s">
        <v>17</v>
      </c>
      <c r="B70" s="15" t="s">
        <v>94</v>
      </c>
      <c r="C70" s="40" t="s">
        <v>78</v>
      </c>
      <c r="D70" s="44">
        <v>0</v>
      </c>
      <c r="E70" s="47">
        <v>-0.3</v>
      </c>
      <c r="F70" s="38">
        <v>-0.3</v>
      </c>
      <c r="G70" s="42">
        <f t="shared" si="0"/>
        <v>100</v>
      </c>
      <c r="H70" s="43">
        <f t="shared" si="1"/>
        <v>0</v>
      </c>
    </row>
    <row r="71" spans="1:8" ht="15.75">
      <c r="A71" s="15"/>
      <c r="B71" s="39"/>
      <c r="C71" s="10" t="s">
        <v>10</v>
      </c>
      <c r="D71" s="14">
        <f>D53+D11</f>
        <v>6538.9</v>
      </c>
      <c r="E71" s="14">
        <f>E53+E11</f>
        <v>6545.2</v>
      </c>
      <c r="F71" s="14">
        <f>F53+F11</f>
        <v>6408.599999999999</v>
      </c>
      <c r="G71" s="42">
        <f t="shared" si="0"/>
        <v>97.91297439344862</v>
      </c>
      <c r="H71" s="43">
        <f t="shared" si="1"/>
        <v>136.60000000000036</v>
      </c>
    </row>
    <row r="72" spans="1:4" ht="12.75">
      <c r="A72" s="1"/>
      <c r="B72" s="1"/>
      <c r="C72" s="1"/>
      <c r="D72" s="1"/>
    </row>
  </sheetData>
  <sheetProtection/>
  <mergeCells count="3">
    <mergeCell ref="A9:B9"/>
    <mergeCell ref="A10:B10"/>
    <mergeCell ref="A6:H6"/>
  </mergeCells>
  <printOptions/>
  <pageMargins left="0.5905511811023623" right="0" top="0.5905511811023623" bottom="0.3937007874015748" header="0.5118110236220472" footer="0.5118110236220472"/>
  <pageSetup fitToHeight="4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Мухина</cp:lastModifiedBy>
  <cp:lastPrinted>2020-03-18T09:26:49Z</cp:lastPrinted>
  <dcterms:created xsi:type="dcterms:W3CDTF">2004-12-21T08:55:45Z</dcterms:created>
  <dcterms:modified xsi:type="dcterms:W3CDTF">2020-04-07T10:18:21Z</dcterms:modified>
  <cp:category/>
  <cp:version/>
  <cp:contentType/>
  <cp:contentStatus/>
</cp:coreProperties>
</file>