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975" activeTab="0"/>
  </bookViews>
  <sheets>
    <sheet name="2018-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<sst xmlns="http://schemas.openxmlformats.org/spreadsheetml/2006/main" count="63" uniqueCount="59">
  <si>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Рз, ПР</t>
  </si>
  <si>
    <t>ВР</t>
  </si>
  <si>
    <t>Наименование расходов</t>
  </si>
  <si>
    <t>2</t>
  </si>
  <si>
    <t>3</t>
  </si>
  <si>
    <t>4</t>
  </si>
  <si>
    <t/>
  </si>
  <si>
    <t>1000</t>
  </si>
  <si>
    <t>1003</t>
  </si>
  <si>
    <t>Социальное обеспечение населения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</si>
  <si>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</si>
  <si>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</si>
  <si>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</si>
  <si>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</si>
  <si>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0113</t>
  </si>
  <si>
    <t>Другие общегосударственные вопросы</t>
  </si>
  <si>
    <t>0800</t>
  </si>
  <si>
    <t>0801</t>
  </si>
  <si>
    <t>Культура</t>
  </si>
  <si>
    <t>1001</t>
  </si>
  <si>
    <t>Пенсионное обеспечение</t>
  </si>
  <si>
    <t>0111</t>
  </si>
  <si>
    <t>Резервные фонды</t>
  </si>
  <si>
    <t>ИТОГО</t>
  </si>
  <si>
    <t>0500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</si>
  <si>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</si>
  <si>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</si>
  <si>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</si>
  <si>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</si>
  <si>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</si>
  <si>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</si>
  <si>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</si>
  <si>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</si>
  <si>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</si>
  <si>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</si>
  <si>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</si>
  <si>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0400</t>
  </si>
  <si>
    <t>0409</t>
  </si>
  <si>
    <t>Дорожное хозяйство (дорожные фонды)</t>
  </si>
  <si>
    <t>Скопкортненское сельское поселение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</si>
  <si>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</si>
  <si>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</si>
  <si>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</si>
  <si>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</si>
  <si>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</si>
  <si>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СОЦИАЛЬНАЯ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</si>
  <si>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</si>
  <si>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0502</t>
  </si>
  <si>
    <t>Коммунальное хозяйство</t>
  </si>
  <si>
    <t>к решению Думы</t>
  </si>
  <si>
    <t>Приложение 5</t>
  </si>
  <si>
    <t>1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</si>
  <si>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</si>
  <si>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</si>
  <si>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</si>
  <si>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</si>
  <si>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тыс. рублей</t>
  </si>
  <si>
    <t xml:space="preserve">Расходы бюджета Скопкортненского сельского поселения  за 2019 год по разделам и подразделам классификации расходов бюджета  </t>
  </si>
  <si>
    <t xml:space="preserve">от 24.06.2021 № 199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</si>
</sst>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?"/>
    <numFmt numFmtId="167" formatCode="_(* #,##0.00_);_(* \(#,##0.00\);_(* &quot;-&quot;??_);_(@_)"/>
    <numFmt numFmtId="168" formatCode="_-* #,##0.00\ _D_M_-;\-* #,##0.00\ _D_M_-;_-* &quot;-&quot;??\ _D_M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8" fillId="33" borderId="0" applyNumberFormat="0" applyBorder="0" applyAlignment="0" applyProtection="0"/>
    <xf numFmtId="0" fontId="29" fillId="48" borderId="1" applyNumberFormat="0" applyAlignment="0" applyProtection="0"/>
    <xf numFmtId="0" fontId="11" fillId="34" borderId="2" applyNumberFormat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5" borderId="1" applyNumberFormat="0" applyAlignment="0" applyProtection="0"/>
    <xf numFmtId="0" fontId="35" fillId="0" borderId="6" applyNumberFormat="0" applyFill="0" applyAlignment="0" applyProtection="0"/>
    <xf numFmtId="0" fontId="13" fillId="45" borderId="0" applyNumberFormat="0" applyBorder="0" applyAlignment="0" applyProtection="0"/>
    <xf numFmtId="0" fontId="0" fillId="0" borderId="0">
      <alignment/>
      <protection/>
    </xf>
    <xf numFmtId="0" fontId="15" fillId="44" borderId="7" applyNumberFormat="0" applyFont="0" applyAlignment="0" applyProtection="0"/>
    <xf numFmtId="0" fontId="4" fillId="48" borderId="8" applyNumberFormat="0" applyAlignment="0" applyProtection="0"/>
    <xf numFmtId="4" fontId="14" fillId="55" borderId="9" applyNumberFormat="0" applyProtection="0">
      <alignment vertical="center"/>
    </xf>
    <xf numFmtId="0" fontId="0" fillId="0" borderId="0">
      <alignment/>
      <protection/>
    </xf>
    <xf numFmtId="4" fontId="44" fillId="55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" fontId="36" fillId="55" borderId="9" applyNumberFormat="0" applyProtection="0">
      <alignment vertical="center"/>
    </xf>
    <xf numFmtId="0" fontId="0" fillId="0" borderId="0">
      <alignment/>
      <protection/>
    </xf>
    <xf numFmtId="4" fontId="45" fillId="55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5" borderId="9" applyNumberFormat="0" applyProtection="0">
      <alignment horizontal="left" vertical="center" indent="1"/>
    </xf>
    <xf numFmtId="0" fontId="0" fillId="0" borderId="0">
      <alignment/>
      <protection/>
    </xf>
    <xf numFmtId="4" fontId="44" fillId="55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55" borderId="9" applyNumberFormat="0" applyProtection="0">
      <alignment horizontal="left" vertical="center" indent="1"/>
    </xf>
    <xf numFmtId="0" fontId="37" fillId="55" borderId="10" applyNumberFormat="0" applyProtection="0">
      <alignment horizontal="left" vertical="top" indent="1"/>
    </xf>
    <xf numFmtId="0" fontId="0" fillId="0" borderId="0">
      <alignment/>
      <protection/>
    </xf>
    <xf numFmtId="0" fontId="44" fillId="55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0" borderId="9" applyNumberFormat="0" applyProtection="0">
      <alignment horizontal="left" vertical="center" indent="1"/>
    </xf>
    <xf numFmtId="0" fontId="0" fillId="0" borderId="0">
      <alignment/>
      <protection/>
    </xf>
    <xf numFmtId="4" fontId="44" fillId="2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7" borderId="9" applyNumberFormat="0" applyProtection="0">
      <alignment horizontal="right" vertical="center"/>
    </xf>
    <xf numFmtId="0" fontId="0" fillId="0" borderId="0">
      <alignment/>
      <protection/>
    </xf>
    <xf numFmtId="4" fontId="26" fillId="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6" borderId="9" applyNumberFormat="0" applyProtection="0">
      <alignment horizontal="right" vertical="center"/>
    </xf>
    <xf numFmtId="0" fontId="0" fillId="0" borderId="0">
      <alignment/>
      <protection/>
    </xf>
    <xf numFmtId="4" fontId="26" fillId="3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7" borderId="11" applyNumberFormat="0" applyProtection="0">
      <alignment horizontal="right" vertical="center"/>
    </xf>
    <xf numFmtId="0" fontId="0" fillId="0" borderId="0">
      <alignment/>
      <protection/>
    </xf>
    <xf numFmtId="4" fontId="26" fillId="5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7" borderId="9" applyNumberFormat="0" applyProtection="0">
      <alignment horizontal="right" vertical="center"/>
    </xf>
    <xf numFmtId="0" fontId="0" fillId="0" borderId="0">
      <alignment/>
      <protection/>
    </xf>
    <xf numFmtId="4" fontId="26" fillId="17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21" borderId="9" applyNumberFormat="0" applyProtection="0">
      <alignment horizontal="right" vertical="center"/>
    </xf>
    <xf numFmtId="0" fontId="0" fillId="0" borderId="0">
      <alignment/>
      <protection/>
    </xf>
    <xf numFmtId="4" fontId="26" fillId="2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8" borderId="9" applyNumberFormat="0" applyProtection="0">
      <alignment horizontal="right" vertical="center"/>
    </xf>
    <xf numFmtId="0" fontId="0" fillId="0" borderId="0">
      <alignment/>
      <protection/>
    </xf>
    <xf numFmtId="4" fontId="26" fillId="58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4" borderId="9" applyNumberFormat="0" applyProtection="0">
      <alignment horizontal="right" vertical="center"/>
    </xf>
    <xf numFmtId="0" fontId="0" fillId="0" borderId="0">
      <alignment/>
      <protection/>
    </xf>
    <xf numFmtId="4" fontId="26" fillId="14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59" borderId="9" applyNumberFormat="0" applyProtection="0">
      <alignment horizontal="right" vertical="center"/>
    </xf>
    <xf numFmtId="0" fontId="0" fillId="0" borderId="0">
      <alignment/>
      <protection/>
    </xf>
    <xf numFmtId="4" fontId="26" fillId="59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16" borderId="9" applyNumberFormat="0" applyProtection="0">
      <alignment horizontal="right" vertical="center"/>
    </xf>
    <xf numFmtId="0" fontId="0" fillId="0" borderId="0">
      <alignment/>
      <protection/>
    </xf>
    <xf numFmtId="4" fontId="26" fillId="16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60" borderId="11" applyNumberFormat="0" applyProtection="0">
      <alignment horizontal="left" vertical="center" indent="1"/>
    </xf>
    <xf numFmtId="0" fontId="0" fillId="0" borderId="0">
      <alignment/>
      <protection/>
    </xf>
    <xf numFmtId="4" fontId="44" fillId="60" borderId="12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5" fillId="13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61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5" fillId="13" borderId="11" applyNumberFormat="0" applyProtection="0">
      <alignment horizontal="left" vertical="center" indent="1"/>
    </xf>
    <xf numFmtId="0" fontId="0" fillId="0" borderId="0">
      <alignment/>
      <protection/>
    </xf>
    <xf numFmtId="4" fontId="46" fillId="13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" borderId="9" applyNumberFormat="0" applyProtection="0">
      <alignment horizontal="right" vertical="center"/>
    </xf>
    <xf numFmtId="0" fontId="0" fillId="0" borderId="0">
      <alignment/>
      <protection/>
    </xf>
    <xf numFmtId="4" fontId="26" fillId="2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61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61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14" fillId="2" borderId="11" applyNumberFormat="0" applyProtection="0">
      <alignment horizontal="left" vertical="center" indent="1"/>
    </xf>
    <xf numFmtId="0" fontId="0" fillId="0" borderId="0">
      <alignment/>
      <protection/>
    </xf>
    <xf numFmtId="4" fontId="26" fillId="2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13" borderId="10" applyNumberFormat="0" applyProtection="0">
      <alignment horizontal="left" vertical="center" indent="1"/>
    </xf>
    <xf numFmtId="0" fontId="14" fillId="15" borderId="9" applyNumberFormat="0" applyProtection="0">
      <alignment horizontal="left" vertical="center" indent="1"/>
    </xf>
    <xf numFmtId="0" fontId="15" fillId="13" borderId="10" applyNumberFormat="0" applyProtection="0">
      <alignment horizontal="left" vertical="center" indent="1"/>
    </xf>
    <xf numFmtId="0" fontId="15" fillId="13" borderId="10" applyNumberFormat="0" applyProtection="0">
      <alignment horizontal="left" vertical="center" indent="1"/>
    </xf>
    <xf numFmtId="0" fontId="0" fillId="0" borderId="0">
      <alignment/>
      <protection/>
    </xf>
    <xf numFmtId="0" fontId="14" fillId="13" borderId="10" applyNumberFormat="0" applyProtection="0">
      <alignment horizontal="left" vertical="top" indent="1"/>
    </xf>
    <xf numFmtId="0" fontId="0" fillId="0" borderId="0">
      <alignment/>
      <protection/>
    </xf>
    <xf numFmtId="0" fontId="15" fillId="13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10" applyNumberFormat="0" applyProtection="0">
      <alignment horizontal="left" vertical="center" indent="1"/>
    </xf>
    <xf numFmtId="0" fontId="14" fillId="62" borderId="9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14" fillId="2" borderId="10" applyNumberFormat="0" applyProtection="0">
      <alignment horizontal="left" vertical="top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5" fillId="6" borderId="10" applyNumberFormat="0" applyProtection="0">
      <alignment horizontal="left" vertical="center" indent="1"/>
    </xf>
    <xf numFmtId="0" fontId="14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14" fillId="6" borderId="9" applyNumberFormat="0" applyProtection="0">
      <alignment horizontal="left" vertical="center" indent="1"/>
    </xf>
    <xf numFmtId="0" fontId="14" fillId="6" borderId="10" applyNumberFormat="0" applyProtection="0">
      <alignment horizontal="left" vertical="top" indent="1"/>
    </xf>
    <xf numFmtId="0" fontId="0" fillId="0" borderId="0">
      <alignment/>
      <protection/>
    </xf>
    <xf numFmtId="0" fontId="15" fillId="6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1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61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1" borderId="10" applyNumberFormat="0" applyProtection="0">
      <alignment horizontal="left" vertical="top" indent="1"/>
    </xf>
    <xf numFmtId="0" fontId="0" fillId="0" borderId="0">
      <alignment/>
      <protection/>
    </xf>
    <xf numFmtId="0" fontId="15" fillId="61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5" borderId="13" applyNumberFormat="0">
      <alignment/>
      <protection locked="0"/>
    </xf>
    <xf numFmtId="0" fontId="0" fillId="0" borderId="0">
      <alignment/>
      <protection/>
    </xf>
    <xf numFmtId="0" fontId="15" fillId="5" borderId="14" applyNumberFormat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38" fillId="13" borderId="15" applyBorder="0">
      <alignment/>
      <protection/>
    </xf>
    <xf numFmtId="4" fontId="39" fillId="4" borderId="10" applyNumberFormat="0" applyProtection="0">
      <alignment vertical="center"/>
    </xf>
    <xf numFmtId="0" fontId="0" fillId="0" borderId="0">
      <alignment/>
      <protection/>
    </xf>
    <xf numFmtId="4" fontId="26" fillId="4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36" fillId="4" borderId="14" applyNumberFormat="0" applyProtection="0">
      <alignment vertical="center"/>
    </xf>
    <xf numFmtId="0" fontId="0" fillId="0" borderId="0">
      <alignment/>
      <protection/>
    </xf>
    <xf numFmtId="4" fontId="47" fillId="4" borderId="10" applyNumberFormat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4" fontId="39" fillId="15" borderId="10" applyNumberFormat="0" applyProtection="0">
      <alignment horizontal="left" vertical="center" indent="1"/>
    </xf>
    <xf numFmtId="0" fontId="0" fillId="0" borderId="0">
      <alignment/>
      <protection/>
    </xf>
    <xf numFmtId="4" fontId="26" fillId="4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39" fillId="4" borderId="10" applyNumberFormat="0" applyProtection="0">
      <alignment horizontal="left" vertical="top" indent="1"/>
    </xf>
    <xf numFmtId="0" fontId="0" fillId="0" borderId="0">
      <alignment/>
      <protection/>
    </xf>
    <xf numFmtId="0" fontId="26" fillId="4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26" fillId="61" borderId="10" applyNumberFormat="0" applyProtection="0">
      <alignment horizontal="right" vertical="center"/>
    </xf>
    <xf numFmtId="4" fontId="14" fillId="0" borderId="9" applyNumberFormat="0" applyProtection="0">
      <alignment horizontal="right" vertical="center"/>
    </xf>
    <xf numFmtId="0" fontId="0" fillId="0" borderId="0">
      <alignment/>
      <protection/>
    </xf>
    <xf numFmtId="4" fontId="14" fillId="0" borderId="9" applyNumberFormat="0" applyProtection="0">
      <alignment horizontal="right" vertical="center"/>
    </xf>
    <xf numFmtId="4" fontId="36" fillId="5" borderId="9" applyNumberFormat="0" applyProtection="0">
      <alignment horizontal="right" vertical="center"/>
    </xf>
    <xf numFmtId="0" fontId="0" fillId="0" borderId="0">
      <alignment/>
      <protection/>
    </xf>
    <xf numFmtId="4" fontId="47" fillId="6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4" fontId="14" fillId="20" borderId="9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4" fontId="26" fillId="2" borderId="1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39" fillId="2" borderId="10" applyNumberFormat="0" applyProtection="0">
      <alignment horizontal="left" vertical="top" indent="1"/>
    </xf>
    <xf numFmtId="0" fontId="0" fillId="0" borderId="0">
      <alignment/>
      <protection/>
    </xf>
    <xf numFmtId="0" fontId="26" fillId="2" borderId="10" applyNumberFormat="0" applyProtection="0">
      <alignment horizontal="left" vertical="top" indent="1"/>
    </xf>
    <xf numFmtId="0" fontId="15" fillId="0" borderId="0">
      <alignment/>
      <protection/>
    </xf>
    <xf numFmtId="0" fontId="15" fillId="0" borderId="0">
      <alignment/>
      <protection/>
    </xf>
    <xf numFmtId="4" fontId="40" fillId="63" borderId="11" applyNumberFormat="0" applyProtection="0">
      <alignment horizontal="left" vertical="center" indent="1"/>
    </xf>
    <xf numFmtId="0" fontId="0" fillId="0" borderId="0">
      <alignment/>
      <protection/>
    </xf>
    <xf numFmtId="4" fontId="48" fillId="63" borderId="0" applyNumberFormat="0" applyProtection="0">
      <alignment horizontal="left" vertical="center" indent="1"/>
    </xf>
    <xf numFmtId="0" fontId="15" fillId="0" borderId="0">
      <alignment/>
      <protection/>
    </xf>
    <xf numFmtId="0" fontId="15" fillId="0" borderId="0">
      <alignment/>
      <protection/>
    </xf>
    <xf numFmtId="0" fontId="14" fillId="64" borderId="14">
      <alignment/>
      <protection/>
    </xf>
    <xf numFmtId="4" fontId="41" fillId="5" borderId="9" applyNumberFormat="0" applyProtection="0">
      <alignment horizontal="right" vertical="center"/>
    </xf>
    <xf numFmtId="0" fontId="0" fillId="0" borderId="0">
      <alignment/>
      <protection/>
    </xf>
    <xf numFmtId="4" fontId="49" fillId="61" borderId="10" applyNumberFormat="0" applyProtection="0">
      <alignment horizontal="right" vertical="center"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15" borderId="8" applyNumberFormat="0" applyAlignment="0" applyProtection="0"/>
    <xf numFmtId="0" fontId="4" fillId="15" borderId="8" applyNumberFormat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1" fillId="66" borderId="2" applyNumberFormat="0" applyAlignment="0" applyProtection="0"/>
    <xf numFmtId="0" fontId="11" fillId="66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67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67" borderId="0">
      <alignment/>
      <protection/>
    </xf>
    <xf numFmtId="0" fontId="14" fillId="67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67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4" fillId="67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4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2" fontId="22" fillId="0" borderId="0" xfId="0" applyNumberFormat="1" applyFont="1" applyAlignment="1">
      <alignment horizontal="left"/>
    </xf>
    <xf numFmtId="0" fontId="0" fillId="0" borderId="21" xfId="0" applyFont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65" fontId="22" fillId="5" borderId="1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/>
    </xf>
    <xf numFmtId="49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49" fontId="23" fillId="0" borderId="14" xfId="398" applyNumberFormat="1" applyFont="1" applyFill="1" applyBorder="1" applyAlignment="1">
      <alignment horizontal="center" vertical="center"/>
      <protection/>
    </xf>
    <xf numFmtId="0" fontId="23" fillId="0" borderId="14" xfId="398" applyNumberFormat="1" applyFont="1" applyFill="1" applyBorder="1" applyAlignment="1">
      <alignment vertical="center" wrapText="1"/>
      <protection/>
    </xf>
    <xf numFmtId="165" fontId="23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 applyProtection="1">
      <alignment vertical="top" wrapText="1"/>
      <protection locked="0"/>
    </xf>
    <xf numFmtId="0" fontId="25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top" wrapText="1"/>
    </xf>
    <xf numFmtId="49" fontId="25" fillId="0" borderId="14" xfId="453" applyNumberFormat="1" applyFont="1" applyFill="1" applyBorder="1" applyAlignment="1">
      <alignment horizontal="center" vertical="center"/>
      <protection/>
    </xf>
    <xf numFmtId="0" fontId="23" fillId="0" borderId="22" xfId="398" applyNumberFormat="1" applyFont="1" applyFill="1" applyBorder="1" applyAlignment="1">
      <alignment vertical="top" wrapText="1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vertical="top" wrapText="1"/>
    </xf>
    <xf numFmtId="49" fontId="25" fillId="0" borderId="14" xfId="0" applyNumberFormat="1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vertical="center"/>
    </xf>
    <xf numFmtId="165" fontId="23" fillId="0" borderId="14" xfId="0" applyNumberFormat="1" applyFont="1" applyFill="1" applyBorder="1" applyAlignment="1">
      <alignment horizontal="center" vertical="center"/>
    </xf>
    <xf numFmtId="49" fontId="22" fillId="5" borderId="22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25" fillId="68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/>
    </xf>
    <xf numFmtId="0" fontId="25" fillId="5" borderId="14" xfId="0" applyFont="1" applyFill="1" applyBorder="1" applyAlignment="1" applyProtection="1">
      <alignment horizontal="left" vertical="top" wrapText="1"/>
      <protection locked="0"/>
    </xf>
    <xf numFmtId="0" fontId="23" fillId="0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2" fontId="50" fillId="5" borderId="14" xfId="0" applyNumberFormat="1" applyFont="1" applyFill="1" applyBorder="1" applyAlignment="1">
      <alignment wrapText="1"/>
    </xf>
    <xf numFmtId="2" fontId="51" fillId="5" borderId="22" xfId="0" applyNumberFormat="1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22" fontId="51" fillId="0" borderId="0" xfId="0" applyNumberFormat="1" applyFont="1" applyAlignment="1">
      <alignment horizontal="left"/>
    </xf>
    <xf numFmtId="49" fontId="23" fillId="0" borderId="22" xfId="393" applyNumberFormat="1" applyFont="1" applyFill="1" applyBorder="1" applyAlignment="1">
      <alignment horizontal="center" vertical="center"/>
      <protection/>
    </xf>
    <xf numFmtId="0" fontId="23" fillId="0" borderId="22" xfId="393" applyNumberFormat="1" applyFont="1" applyFill="1" applyBorder="1" applyAlignment="1">
      <alignment horizontal="center" vertical="center"/>
      <protection/>
    </xf>
    <xf numFmtId="49" fontId="23" fillId="0" borderId="14" xfId="435" applyNumberFormat="1" applyFont="1" applyBorder="1" applyAlignment="1">
      <alignment horizontal="center" vertical="center" wrapText="1"/>
      <protection/>
    </xf>
    <xf numFmtId="0" fontId="23" fillId="0" borderId="14" xfId="435" applyFont="1" applyBorder="1" applyAlignment="1">
      <alignment horizontal="center" vertical="center" wrapText="1"/>
      <protection/>
    </xf>
    <xf numFmtId="49" fontId="23" fillId="0" borderId="14" xfId="435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wrapText="1"/>
      <protection/>
    </xf>
    <xf numFmtId="0" fontId="25" fillId="5" borderId="0" xfId="0" applyFont="1" applyFill="1" applyAlignment="1">
      <alignment horizontal="right"/>
    </xf>
    <xf numFmtId="165" fontId="24" fillId="0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/>
    </xf>
  </cellXfs>
  <cellStyles count="4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— акцент2" xfId="24"/>
    <cellStyle name="20% - Акцент2 2" xfId="25"/>
    <cellStyle name="20% - Акцент2 3" xfId="26"/>
    <cellStyle name="20% — акцент3" xfId="27"/>
    <cellStyle name="20% - Акцент3 2" xfId="28"/>
    <cellStyle name="20% - Акцент3 3" xfId="29"/>
    <cellStyle name="20% — акцент4" xfId="30"/>
    <cellStyle name="20% - Акцент4 2" xfId="31"/>
    <cellStyle name="20% - Акцент4 3" xfId="32"/>
    <cellStyle name="20% — акцент5" xfId="33"/>
    <cellStyle name="20% - Акцент5 2" xfId="34"/>
    <cellStyle name="20% - Акцент5 3" xfId="35"/>
    <cellStyle name="20% —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3" xfId="47"/>
    <cellStyle name="40% — акцент2" xfId="48"/>
    <cellStyle name="40% - Акцент2 2" xfId="49"/>
    <cellStyle name="40% - Акцент2 3" xfId="50"/>
    <cellStyle name="40% — акцент3" xfId="51"/>
    <cellStyle name="40% - Акцент3 2" xfId="52"/>
    <cellStyle name="40% - Акцент3 3" xfId="53"/>
    <cellStyle name="40% — акцент4" xfId="54"/>
    <cellStyle name="40% - Акцент4 2" xfId="55"/>
    <cellStyle name="40% - Акцент4 3" xfId="56"/>
    <cellStyle name="40% — акцент5" xfId="57"/>
    <cellStyle name="40% - Акцент5 2" xfId="58"/>
    <cellStyle name="40% - Акцент5 3" xfId="59"/>
    <cellStyle name="40% —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1" xfId="386"/>
    <cellStyle name="Обычный 11 2" xfId="387"/>
    <cellStyle name="Обычный 11 2 2" xfId="388"/>
    <cellStyle name="Обычный 11 3" xfId="389"/>
    <cellStyle name="Обычный 11 4" xfId="390"/>
    <cellStyle name="Обычный 11 5" xfId="391"/>
    <cellStyle name="Обычный 12" xfId="392"/>
    <cellStyle name="Обычный 12 2" xfId="393"/>
    <cellStyle name="Обычный 13" xfId="394"/>
    <cellStyle name="Обычный 14" xfId="395"/>
    <cellStyle name="Обычный 15" xfId="396"/>
    <cellStyle name="Обычный 18" xfId="397"/>
    <cellStyle name="Обычный 2" xfId="398"/>
    <cellStyle name="Обычный 2 10" xfId="399"/>
    <cellStyle name="Обычный 2 2" xfId="400"/>
    <cellStyle name="Обычный 2 2 2" xfId="401"/>
    <cellStyle name="Обычный 2 2 3" xfId="402"/>
    <cellStyle name="Обычный 2 2 3 2" xfId="403"/>
    <cellStyle name="Обычный 2 2 3 3" xfId="404"/>
    <cellStyle name="Обычный 2 2 3 4" xfId="405"/>
    <cellStyle name="Обычный 2 2 4" xfId="406"/>
    <cellStyle name="Обычный 2 2 5" xfId="407"/>
    <cellStyle name="Обычный 2 3" xfId="408"/>
    <cellStyle name="Обычный 2 3 2" xfId="409"/>
    <cellStyle name="Обычный 2 3 2 2" xfId="410"/>
    <cellStyle name="Обычный 2 3 2 3" xfId="411"/>
    <cellStyle name="Обычный 2 3 3" xfId="412"/>
    <cellStyle name="Обычный 2 3 4" xfId="413"/>
    <cellStyle name="Обычный 2 3 5" xfId="414"/>
    <cellStyle name="Обычный 2 3 6" xfId="415"/>
    <cellStyle name="Обычный 2 4" xfId="416"/>
    <cellStyle name="Обычный 2 4 2" xfId="417"/>
    <cellStyle name="Обычный 2 4 3" xfId="418"/>
    <cellStyle name="Обычный 2 4 4" xfId="419"/>
    <cellStyle name="Обычный 2 5" xfId="420"/>
    <cellStyle name="Обычный 2 5 2" xfId="421"/>
    <cellStyle name="Обычный 2 5 3" xfId="422"/>
    <cellStyle name="Обычный 2 5 4" xfId="423"/>
    <cellStyle name="Обычный 2 6" xfId="424"/>
    <cellStyle name="Обычный 2 7" xfId="425"/>
    <cellStyle name="Обычный 2 8" xfId="426"/>
    <cellStyle name="Обычный 2 9" xfId="427"/>
    <cellStyle name="Обычный 3" xfId="428"/>
    <cellStyle name="Обычный 3 2" xfId="429"/>
    <cellStyle name="Обычный 4" xfId="430"/>
    <cellStyle name="Обычный 4 2" xfId="431"/>
    <cellStyle name="Обычный 5" xfId="432"/>
    <cellStyle name="Обычный 5 2" xfId="433"/>
    <cellStyle name="Обычный 5 3" xfId="434"/>
    <cellStyle name="Обычный 6" xfId="435"/>
    <cellStyle name="Обычный 7" xfId="436"/>
    <cellStyle name="Обычный 7 2" xfId="437"/>
    <cellStyle name="Обычный 7 2 2" xfId="438"/>
    <cellStyle name="Обычный 7 2 2 2" xfId="439"/>
    <cellStyle name="Обычный 7 2 3" xfId="440"/>
    <cellStyle name="Обычный 7 2 3 2" xfId="441"/>
    <cellStyle name="Обычный 7 2 4" xfId="442"/>
    <cellStyle name="Обычный 7 2 5" xfId="443"/>
    <cellStyle name="Обычный 7 2 6" xfId="444"/>
    <cellStyle name="Обычный 7 2 7" xfId="445"/>
    <cellStyle name="Обычный 7 3" xfId="446"/>
    <cellStyle name="Обычный 8" xfId="447"/>
    <cellStyle name="Обычный 8 2" xfId="448"/>
    <cellStyle name="Обычный 9" xfId="449"/>
    <cellStyle name="Обычный 9 2" xfId="450"/>
    <cellStyle name="Обычный 9 3" xfId="451"/>
    <cellStyle name="Обычный 9 4" xfId="452"/>
    <cellStyle name="Обычный_Книга2" xfId="453"/>
    <cellStyle name="Followed Hyperlink" xfId="454"/>
    <cellStyle name="Плохой" xfId="455"/>
    <cellStyle name="Плохой 2" xfId="456"/>
    <cellStyle name="Пояснение" xfId="457"/>
    <cellStyle name="Пояснение 2" xfId="458"/>
    <cellStyle name="Примечание" xfId="459"/>
    <cellStyle name="Примечание 2" xfId="460"/>
    <cellStyle name="Примечание 2 2" xfId="461"/>
    <cellStyle name="Примечание 3" xfId="462"/>
    <cellStyle name="Примечание 3 2" xfId="463"/>
    <cellStyle name="Percent" xfId="464"/>
    <cellStyle name="Процентный 2" xfId="465"/>
    <cellStyle name="Процентный 2 2" xfId="466"/>
    <cellStyle name="Процентный 3" xfId="467"/>
    <cellStyle name="Процентный 3 2" xfId="468"/>
    <cellStyle name="Процентный 3 3" xfId="469"/>
    <cellStyle name="Процентный 4" xfId="470"/>
    <cellStyle name="Процентный 5" xfId="471"/>
    <cellStyle name="Процентный 6" xfId="472"/>
    <cellStyle name="Связанная ячейка" xfId="473"/>
    <cellStyle name="Связанная ячейка 2" xfId="474"/>
    <cellStyle name="Стиль 1" xfId="475"/>
    <cellStyle name="Текст предупреждения" xfId="476"/>
    <cellStyle name="Текст предупреждения 2" xfId="477"/>
    <cellStyle name="Comma" xfId="478"/>
    <cellStyle name="Comma [0]" xfId="479"/>
    <cellStyle name="Финансовый 2" xfId="480"/>
    <cellStyle name="Финансовый 2 2" xfId="481"/>
    <cellStyle name="Финансовый 2 3" xfId="482"/>
    <cellStyle name="Финансовый 3" xfId="483"/>
    <cellStyle name="Финансовый 4" xfId="484"/>
    <cellStyle name="Финансовый 5" xfId="485"/>
    <cellStyle name="Хороший" xfId="486"/>
    <cellStyle name="Хороший 2" xfId="4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91;&#1084;&#1072;%20&#1086;&#1082;&#1088;&#1091;&#1075;&#1072;\&#1055;&#1088;&#1086;&#1077;&#1082;&#1090;&#1099;%20&#1088;&#1077;&#1096;&#1077;&#1085;&#1080;&#1081;\2021\8%20(24.06.)\&#1054;&#1090;&#1095;&#1077;&#1090;%20&#1057;&#1057;&#1055;\&#1087;&#1088;&#1080;&#1083;&#1086;&#1078;&#1077;&#1085;&#1080;&#1103;%20%20&#1088;&#1072;&#1089;&#1093;&#1086;&#1076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(2)"/>
      <sheetName val="програм"/>
      <sheetName val="ведомственная 2018г"/>
    </sheetNames>
    <sheetDataSet>
      <sheetData sheetId="2">
        <row r="16">
          <cell r="G16">
            <v>133.6</v>
          </cell>
          <cell r="H16">
            <v>133.6</v>
          </cell>
        </row>
        <row r="17">
          <cell r="G17">
            <v>549.3</v>
          </cell>
          <cell r="H17">
            <v>549.3</v>
          </cell>
        </row>
        <row r="38">
          <cell r="G38">
            <v>262.1</v>
          </cell>
          <cell r="H38">
            <v>262.1</v>
          </cell>
        </row>
        <row r="46">
          <cell r="G46">
            <v>25.5</v>
          </cell>
        </row>
        <row r="47">
          <cell r="H47">
            <v>25.5</v>
          </cell>
        </row>
        <row r="54">
          <cell r="G54">
            <v>479.8</v>
          </cell>
          <cell r="H54">
            <v>479.8</v>
          </cell>
        </row>
        <row r="61">
          <cell r="G61">
            <v>197.3</v>
          </cell>
          <cell r="H61">
            <v>197.3</v>
          </cell>
        </row>
        <row r="68">
          <cell r="G68">
            <v>35.8</v>
          </cell>
          <cell r="H68">
            <v>35.8</v>
          </cell>
        </row>
        <row r="74">
          <cell r="G74">
            <v>525</v>
          </cell>
          <cell r="H74">
            <v>525</v>
          </cell>
        </row>
        <row r="79">
          <cell r="G79">
            <v>196.1</v>
          </cell>
          <cell r="H79">
            <v>196.1</v>
          </cell>
        </row>
        <row r="100">
          <cell r="G100">
            <v>640.7</v>
          </cell>
          <cell r="H100">
            <v>640.7</v>
          </cell>
        </row>
        <row r="116">
          <cell r="G116">
            <v>14.5</v>
          </cell>
          <cell r="H116">
            <v>14.5</v>
          </cell>
        </row>
        <row r="122">
          <cell r="G122">
            <v>5.7</v>
          </cell>
          <cell r="H122">
            <v>5.7</v>
          </cell>
        </row>
        <row r="142">
          <cell r="G142">
            <v>269.2</v>
          </cell>
          <cell r="H142">
            <v>239.3</v>
          </cell>
        </row>
        <row r="143">
          <cell r="G143">
            <v>613.4000000000001</v>
          </cell>
          <cell r="H143">
            <v>589.8</v>
          </cell>
        </row>
        <row r="160">
          <cell r="G160">
            <v>577.4000000000001</v>
          </cell>
          <cell r="H160">
            <v>480</v>
          </cell>
        </row>
        <row r="168">
          <cell r="H168">
            <v>62.7</v>
          </cell>
        </row>
        <row r="169">
          <cell r="G169">
            <v>62.7</v>
          </cell>
        </row>
        <row r="176">
          <cell r="G176">
            <v>330.9</v>
          </cell>
          <cell r="H176">
            <v>305.8</v>
          </cell>
        </row>
        <row r="183">
          <cell r="G183">
            <v>171.9</v>
          </cell>
          <cell r="H183">
            <v>104.19999999999999</v>
          </cell>
        </row>
        <row r="192">
          <cell r="G192">
            <v>114.2</v>
          </cell>
          <cell r="H192">
            <v>50.2</v>
          </cell>
        </row>
        <row r="198">
          <cell r="G198">
            <v>777.5</v>
          </cell>
          <cell r="H198">
            <v>696</v>
          </cell>
        </row>
        <row r="203">
          <cell r="G203">
            <v>164.4</v>
          </cell>
          <cell r="H203">
            <v>164.4</v>
          </cell>
        </row>
        <row r="212">
          <cell r="G212">
            <v>854.9</v>
          </cell>
          <cell r="H212">
            <v>820.1</v>
          </cell>
        </row>
        <row r="228">
          <cell r="G228">
            <v>19.8</v>
          </cell>
          <cell r="H228">
            <v>18.7</v>
          </cell>
        </row>
        <row r="234">
          <cell r="G234">
            <v>140.1</v>
          </cell>
          <cell r="H23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7.625" style="0" customWidth="1"/>
    <col min="2" max="2" width="14.625" style="0" hidden="1" customWidth="1"/>
    <col min="3" max="3" width="9.125" style="0" hidden="1" customWidth="1"/>
    <col min="4" max="4" width="39.75390625" style="0" customWidth="1"/>
    <col min="5" max="5" width="9.375" style="0" customWidth="1"/>
    <col min="6" max="6" width="10.75390625" style="0" customWidth="1"/>
    <col min="7" max="7" width="9.625" style="0" customWidth="1"/>
    <col min="8" max="8" width="7.875" style="0" customWidth="1"/>
  </cols>
  <sheetData>
    <row r="1" spans="7:8" ht="15.75">
      <c r="G1" s="43" t="s">
        <v>50</v>
      </c>
      <c r="H1" s="43"/>
    </row>
    <row r="2" spans="7:8" ht="15.75">
      <c r="G2" s="43" t="s">
        <v>49</v>
      </c>
      <c r="H2" s="43"/>
    </row>
    <row r="3" spans="1:8" ht="15.75">
      <c r="A3" s="1"/>
      <c r="B3" s="1"/>
      <c r="C3" s="1"/>
      <c r="D3" s="1"/>
      <c r="G3" s="44"/>
      <c r="H3" s="44"/>
    </row>
    <row r="4" spans="1:8" ht="15.75">
      <c r="A4" s="1"/>
      <c r="B4" s="1"/>
      <c r="C4" s="1"/>
      <c r="D4" s="1"/>
      <c r="E4" s="1"/>
      <c r="G4" s="43" t="s">
        <v>58</v>
      </c>
      <c r="H4" s="44"/>
    </row>
    <row r="5" spans="1:8" ht="12.75">
      <c r="A5" s="2"/>
      <c r="B5" s="3"/>
      <c r="C5" s="3"/>
      <c r="D5" s="3"/>
      <c r="E5" s="4"/>
      <c r="F5" s="1"/>
      <c r="G5" s="1"/>
      <c r="H5" s="1"/>
    </row>
    <row r="6" spans="1:8" ht="29.25" customHeight="1">
      <c r="A6" s="54" t="s">
        <v>57</v>
      </c>
      <c r="B6" s="54"/>
      <c r="C6" s="54"/>
      <c r="D6" s="54"/>
      <c r="E6" s="54"/>
      <c r="F6" s="54"/>
      <c r="G6" s="54"/>
      <c r="H6" s="54"/>
    </row>
    <row r="7" spans="1:8" ht="8.25" customHeight="1">
      <c r="A7" s="51"/>
      <c r="B7" s="51"/>
      <c r="C7" s="51"/>
      <c r="D7" s="51"/>
      <c r="E7" s="51"/>
      <c r="F7" s="51"/>
      <c r="G7" s="51"/>
      <c r="H7" s="1"/>
    </row>
    <row r="8" spans="1:8" ht="15">
      <c r="A8" s="5"/>
      <c r="B8" s="5"/>
      <c r="C8" s="5"/>
      <c r="D8" s="5"/>
      <c r="E8" s="1"/>
      <c r="F8" s="1"/>
      <c r="G8" s="1"/>
      <c r="H8" s="52" t="s">
        <v>56</v>
      </c>
    </row>
    <row r="9" spans="1:8" ht="171">
      <c r="A9" s="45" t="s">
        <v>0</v>
      </c>
      <c r="B9" s="46" t="s">
        <v>2</v>
      </c>
      <c r="C9" s="6" t="s">
        <v>1</v>
      </c>
      <c r="D9" s="46" t="s">
        <v>2</v>
      </c>
      <c r="E9" s="47" t="s">
        <v>52</v>
      </c>
      <c r="F9" s="48" t="s">
        <v>53</v>
      </c>
      <c r="G9" s="48" t="s">
        <v>54</v>
      </c>
      <c r="H9" s="49" t="s">
        <v>55</v>
      </c>
    </row>
    <row r="10" spans="1:8" ht="16.5" customHeight="1">
      <c r="A10" s="6" t="s">
        <v>51</v>
      </c>
      <c r="B10" s="6" t="s">
        <v>4</v>
      </c>
      <c r="C10" s="6" t="s">
        <v>5</v>
      </c>
      <c r="D10" s="6" t="s">
        <v>3</v>
      </c>
      <c r="E10" s="6" t="s">
        <v>4</v>
      </c>
      <c r="F10" s="32">
        <v>4</v>
      </c>
      <c r="G10" s="32">
        <v>5</v>
      </c>
      <c r="H10" s="32">
        <v>6</v>
      </c>
    </row>
    <row r="11" spans="1:8" ht="17.25" customHeight="1">
      <c r="A11" s="11"/>
      <c r="B11" s="11"/>
      <c r="C11" s="11"/>
      <c r="D11" s="11" t="s">
        <v>39</v>
      </c>
      <c r="E11" s="12"/>
      <c r="F11" s="31"/>
      <c r="G11" s="31"/>
      <c r="H11" s="31"/>
    </row>
    <row r="12" spans="1:8" ht="28.5">
      <c r="A12" s="13" t="s">
        <v>10</v>
      </c>
      <c r="B12" s="13"/>
      <c r="C12" s="13"/>
      <c r="D12" s="14" t="s">
        <v>40</v>
      </c>
      <c r="E12" s="15">
        <f>E13+E14+E15+E16</f>
        <v>2409</v>
      </c>
      <c r="F12" s="15">
        <f>F13+F14+F15+F16</f>
        <v>2254.1</v>
      </c>
      <c r="G12" s="42">
        <f>F12/E12*100</f>
        <v>93.56994603569946</v>
      </c>
      <c r="H12" s="53">
        <f>F12-E12</f>
        <v>-154.9000000000001</v>
      </c>
    </row>
    <row r="13" spans="1:8" ht="45">
      <c r="A13" s="16" t="s">
        <v>11</v>
      </c>
      <c r="B13" s="16"/>
      <c r="C13" s="16"/>
      <c r="D13" s="17" t="s">
        <v>12</v>
      </c>
      <c r="E13" s="18">
        <f>'[1]ведомственная 2018г'!$G$16+'[1]ведомственная 2018г'!$G$142</f>
        <v>402.79999999999995</v>
      </c>
      <c r="F13" s="18">
        <f>'[1]ведомственная 2018г'!$H$142+'[1]ведомственная 2018г'!$H$16</f>
        <v>372.9</v>
      </c>
      <c r="G13" s="42">
        <f aca="true" t="shared" si="0" ref="G13:G32">F13/E13*100</f>
        <v>92.57696127110229</v>
      </c>
      <c r="H13" s="53">
        <f aca="true" t="shared" si="1" ref="H13:H32">F13-E13</f>
        <v>-29.899999999999977</v>
      </c>
    </row>
    <row r="14" spans="1:8" ht="75">
      <c r="A14" s="16" t="s">
        <v>13</v>
      </c>
      <c r="B14" s="16" t="s">
        <v>6</v>
      </c>
      <c r="C14" s="16" t="s">
        <v>6</v>
      </c>
      <c r="D14" s="20" t="s">
        <v>46</v>
      </c>
      <c r="E14" s="18">
        <f>'[1]ведомственная 2018г'!$G$17+'[1]ведомственная 2018г'!$G$143</f>
        <v>1162.7</v>
      </c>
      <c r="F14" s="18">
        <f>'[1]ведомственная 2018г'!$H$143+'[1]ведомственная 2018г'!$H$17</f>
        <v>1139.1</v>
      </c>
      <c r="G14" s="42">
        <f t="shared" si="0"/>
        <v>97.97024167885094</v>
      </c>
      <c r="H14" s="53">
        <f t="shared" si="1"/>
        <v>-23.600000000000136</v>
      </c>
    </row>
    <row r="15" spans="1:8" ht="15">
      <c r="A15" s="16" t="s">
        <v>21</v>
      </c>
      <c r="B15" s="16"/>
      <c r="C15" s="16"/>
      <c r="D15" s="17" t="s">
        <v>22</v>
      </c>
      <c r="E15" s="18">
        <v>4</v>
      </c>
      <c r="F15" s="18">
        <v>0</v>
      </c>
      <c r="G15" s="42">
        <f t="shared" si="0"/>
        <v>0</v>
      </c>
      <c r="H15" s="53">
        <f t="shared" si="1"/>
        <v>-4</v>
      </c>
    </row>
    <row r="16" spans="1:8" ht="15">
      <c r="A16" s="16" t="s">
        <v>14</v>
      </c>
      <c r="B16" s="16"/>
      <c r="C16" s="16" t="s">
        <v>6</v>
      </c>
      <c r="D16" s="20" t="s">
        <v>15</v>
      </c>
      <c r="E16" s="18">
        <f>'[1]ведомственная 2018г'!$G$160+'[1]ведомственная 2018г'!$G$38</f>
        <v>839.5000000000001</v>
      </c>
      <c r="F16" s="18">
        <f>'[1]ведомственная 2018г'!$H$38+'[1]ведомственная 2018г'!$H$160</f>
        <v>742.1</v>
      </c>
      <c r="G16" s="42">
        <f t="shared" si="0"/>
        <v>88.39785586658725</v>
      </c>
      <c r="H16" s="53">
        <f t="shared" si="1"/>
        <v>-97.40000000000009</v>
      </c>
    </row>
    <row r="17" spans="1:8" ht="15.75">
      <c r="A17" s="11" t="s">
        <v>25</v>
      </c>
      <c r="B17" s="11"/>
      <c r="C17" s="11"/>
      <c r="D17" s="40" t="s">
        <v>41</v>
      </c>
      <c r="E17" s="15">
        <f>E18</f>
        <v>88.2</v>
      </c>
      <c r="F17" s="15">
        <f>F18</f>
        <v>88.2</v>
      </c>
      <c r="G17" s="42">
        <f t="shared" si="0"/>
        <v>100</v>
      </c>
      <c r="H17" s="53">
        <f t="shared" si="1"/>
        <v>0</v>
      </c>
    </row>
    <row r="18" spans="1:8" ht="31.5">
      <c r="A18" s="16" t="s">
        <v>26</v>
      </c>
      <c r="B18" s="30"/>
      <c r="C18" s="30"/>
      <c r="D18" s="41" t="s">
        <v>27</v>
      </c>
      <c r="E18" s="8">
        <f>'[1]ведомственная 2018г'!$G$169+'[1]ведомственная 2018г'!$G$46</f>
        <v>88.2</v>
      </c>
      <c r="F18" s="50">
        <f>'[1]ведомственная 2018г'!$H$47+'[1]ведомственная 2018г'!$H$168</f>
        <v>88.2</v>
      </c>
      <c r="G18" s="42">
        <f t="shared" si="0"/>
        <v>100</v>
      </c>
      <c r="H18" s="53">
        <f t="shared" si="1"/>
        <v>0</v>
      </c>
    </row>
    <row r="19" spans="1:8" ht="45.75" customHeight="1">
      <c r="A19" s="11" t="s">
        <v>28</v>
      </c>
      <c r="B19" s="16"/>
      <c r="C19" s="16"/>
      <c r="D19" s="24" t="s">
        <v>42</v>
      </c>
      <c r="E19" s="15">
        <f>E20</f>
        <v>810.7</v>
      </c>
      <c r="F19" s="15">
        <f>F20</f>
        <v>785.6</v>
      </c>
      <c r="G19" s="42">
        <f t="shared" si="0"/>
        <v>96.90391020106081</v>
      </c>
      <c r="H19" s="53">
        <f t="shared" si="1"/>
        <v>-25.100000000000023</v>
      </c>
    </row>
    <row r="20" spans="1:8" ht="15">
      <c r="A20" s="16" t="s">
        <v>29</v>
      </c>
      <c r="B20" s="23"/>
      <c r="C20" s="16"/>
      <c r="D20" s="17" t="s">
        <v>30</v>
      </c>
      <c r="E20" s="18">
        <f>'[1]ведомственная 2018г'!$G$176+'[1]ведомственная 2018г'!$G$54</f>
        <v>810.7</v>
      </c>
      <c r="F20" s="18">
        <f>'[1]ведомственная 2018г'!$H$54+'[1]ведомственная 2018г'!$H$176</f>
        <v>785.6</v>
      </c>
      <c r="G20" s="42">
        <f t="shared" si="0"/>
        <v>96.90391020106081</v>
      </c>
      <c r="H20" s="53">
        <f t="shared" si="1"/>
        <v>-25.100000000000023</v>
      </c>
    </row>
    <row r="21" spans="1:8" ht="14.25">
      <c r="A21" s="11" t="s">
        <v>36</v>
      </c>
      <c r="B21" s="11"/>
      <c r="C21" s="25"/>
      <c r="D21" s="26" t="s">
        <v>43</v>
      </c>
      <c r="E21" s="15">
        <f>E22</f>
        <v>369.20000000000005</v>
      </c>
      <c r="F21" s="15">
        <f>F22</f>
        <v>301.5</v>
      </c>
      <c r="G21" s="42">
        <f t="shared" si="0"/>
        <v>81.66305525460454</v>
      </c>
      <c r="H21" s="53">
        <f t="shared" si="1"/>
        <v>-67.70000000000005</v>
      </c>
    </row>
    <row r="22" spans="1:8" ht="15">
      <c r="A22" s="16" t="s">
        <v>37</v>
      </c>
      <c r="B22" s="16"/>
      <c r="C22" s="21"/>
      <c r="D22" s="19" t="s">
        <v>38</v>
      </c>
      <c r="E22" s="18">
        <f>'[1]ведомственная 2018г'!$G$183+'[1]ведомственная 2018г'!$G$61</f>
        <v>369.20000000000005</v>
      </c>
      <c r="F22" s="18">
        <f>'[1]ведомственная 2018г'!$H$61+'[1]ведомственная 2018г'!$H$183</f>
        <v>301.5</v>
      </c>
      <c r="G22" s="42">
        <f t="shared" si="0"/>
        <v>81.66305525460454</v>
      </c>
      <c r="H22" s="53">
        <f t="shared" si="1"/>
        <v>-67.70000000000005</v>
      </c>
    </row>
    <row r="23" spans="1:8" ht="28.5">
      <c r="A23" s="11" t="s">
        <v>24</v>
      </c>
      <c r="B23" s="11"/>
      <c r="C23" s="11"/>
      <c r="D23" s="36" t="s">
        <v>31</v>
      </c>
      <c r="E23" s="15">
        <f>E24+E25+E26</f>
        <v>1813</v>
      </c>
      <c r="F23" s="15">
        <f>F24+F25+F26</f>
        <v>1667.5</v>
      </c>
      <c r="G23" s="42">
        <f t="shared" si="0"/>
        <v>91.9746276889134</v>
      </c>
      <c r="H23" s="53">
        <f t="shared" si="1"/>
        <v>-145.5</v>
      </c>
    </row>
    <row r="24" spans="1:12" ht="15">
      <c r="A24" s="16" t="s">
        <v>32</v>
      </c>
      <c r="B24" s="16"/>
      <c r="C24" s="16"/>
      <c r="D24" s="17" t="s">
        <v>33</v>
      </c>
      <c r="E24" s="18">
        <f>'[1]ведомственная 2018г'!$G$192+'[1]ведомственная 2018г'!$G$68</f>
        <v>150</v>
      </c>
      <c r="F24" s="18">
        <f>'[1]ведомственная 2018г'!$H$68+'[1]ведомственная 2018г'!$H$192</f>
        <v>86</v>
      </c>
      <c r="G24" s="42">
        <f t="shared" si="0"/>
        <v>57.333333333333336</v>
      </c>
      <c r="H24" s="53">
        <f t="shared" si="1"/>
        <v>-64</v>
      </c>
      <c r="I24" s="37"/>
      <c r="J24" s="37"/>
      <c r="K24" s="37"/>
      <c r="L24" s="37"/>
    </row>
    <row r="25" spans="1:12" ht="15">
      <c r="A25" s="34" t="s">
        <v>47</v>
      </c>
      <c r="B25" s="33"/>
      <c r="C25" s="33"/>
      <c r="D25" s="35" t="s">
        <v>48</v>
      </c>
      <c r="E25" s="18">
        <f>'[1]ведомственная 2018г'!$G$198+'[1]ведомственная 2018г'!$G$74</f>
        <v>1302.5</v>
      </c>
      <c r="F25" s="18">
        <f>'[1]ведомственная 2018г'!$H$74+'[1]ведомственная 2018г'!$H$198</f>
        <v>1221</v>
      </c>
      <c r="G25" s="42">
        <f t="shared" si="0"/>
        <v>93.74280230326295</v>
      </c>
      <c r="H25" s="53">
        <f t="shared" si="1"/>
        <v>-81.5</v>
      </c>
      <c r="I25" s="37"/>
      <c r="J25" s="37"/>
      <c r="K25" s="37"/>
      <c r="L25" s="37"/>
    </row>
    <row r="26" spans="1:12" ht="15">
      <c r="A26" s="16" t="s">
        <v>34</v>
      </c>
      <c r="B26" s="21"/>
      <c r="C26" s="21"/>
      <c r="D26" s="17" t="s">
        <v>35</v>
      </c>
      <c r="E26" s="18">
        <f>'[1]ведомственная 2018г'!$G$203+'[1]ведомственная 2018г'!$G$79</f>
        <v>360.5</v>
      </c>
      <c r="F26" s="18">
        <f>'[1]ведомственная 2018г'!$H$79+'[1]ведомственная 2018г'!$H$203</f>
        <v>360.5</v>
      </c>
      <c r="G26" s="42">
        <f t="shared" si="0"/>
        <v>100</v>
      </c>
      <c r="H26" s="53">
        <f t="shared" si="1"/>
        <v>0</v>
      </c>
      <c r="I26" s="37"/>
      <c r="J26" s="37"/>
      <c r="K26" s="37"/>
      <c r="L26" s="37"/>
    </row>
    <row r="27" spans="1:12" ht="14.25">
      <c r="A27" s="11" t="s">
        <v>16</v>
      </c>
      <c r="B27" s="11"/>
      <c r="C27" s="11"/>
      <c r="D27" s="26" t="s">
        <v>44</v>
      </c>
      <c r="E27" s="15">
        <f>E28</f>
        <v>1495.6</v>
      </c>
      <c r="F27" s="15">
        <f>F28</f>
        <v>1460.8000000000002</v>
      </c>
      <c r="G27" s="42">
        <f t="shared" si="0"/>
        <v>97.6731746456272</v>
      </c>
      <c r="H27" s="53">
        <f t="shared" si="1"/>
        <v>-34.79999999999973</v>
      </c>
      <c r="I27" s="38"/>
      <c r="J27" s="39"/>
      <c r="K27" s="37"/>
      <c r="L27" s="37"/>
    </row>
    <row r="28" spans="1:12" ht="15">
      <c r="A28" s="16" t="s">
        <v>17</v>
      </c>
      <c r="B28" s="16"/>
      <c r="C28" s="16"/>
      <c r="D28" s="19" t="s">
        <v>18</v>
      </c>
      <c r="E28" s="18">
        <f>'[1]ведомственная 2018г'!$G$212+'[1]ведомственная 2018г'!$G$100</f>
        <v>1495.6</v>
      </c>
      <c r="F28" s="18">
        <f>'[1]ведомственная 2018г'!$H$100+'[1]ведомственная 2018г'!$H$212</f>
        <v>1460.8000000000002</v>
      </c>
      <c r="G28" s="42">
        <f t="shared" si="0"/>
        <v>97.6731746456272</v>
      </c>
      <c r="H28" s="53">
        <f t="shared" si="1"/>
        <v>-34.79999999999973</v>
      </c>
      <c r="I28" s="38"/>
      <c r="J28" s="38"/>
      <c r="K28" s="37"/>
      <c r="L28" s="37"/>
    </row>
    <row r="29" spans="1:12" ht="15">
      <c r="A29" s="11" t="s">
        <v>7</v>
      </c>
      <c r="B29" s="16"/>
      <c r="C29" s="16"/>
      <c r="D29" s="24" t="s">
        <v>45</v>
      </c>
      <c r="E29" s="15">
        <f>E30+E31</f>
        <v>180.09999999999997</v>
      </c>
      <c r="F29" s="15">
        <f>F30+F31</f>
        <v>178.89999999999998</v>
      </c>
      <c r="G29" s="42">
        <f t="shared" si="0"/>
        <v>99.33370349805665</v>
      </c>
      <c r="H29" s="53">
        <f t="shared" si="1"/>
        <v>-1.1999999999999886</v>
      </c>
      <c r="I29" s="37"/>
      <c r="J29" s="37"/>
      <c r="K29" s="37"/>
      <c r="L29" s="37"/>
    </row>
    <row r="30" spans="1:12" ht="15">
      <c r="A30" s="16" t="s">
        <v>19</v>
      </c>
      <c r="B30" s="16"/>
      <c r="C30" s="16"/>
      <c r="D30" s="17" t="s">
        <v>20</v>
      </c>
      <c r="E30" s="18">
        <f>'[1]ведомственная 2018г'!$G$228+'[1]ведомственная 2018г'!$G$116</f>
        <v>34.3</v>
      </c>
      <c r="F30" s="18">
        <f>'[1]ведомственная 2018г'!$H$116+'[1]ведомственная 2018г'!$H$228</f>
        <v>33.2</v>
      </c>
      <c r="G30" s="42">
        <f t="shared" si="0"/>
        <v>96.79300291545191</v>
      </c>
      <c r="H30" s="53">
        <f t="shared" si="1"/>
        <v>-1.0999999999999943</v>
      </c>
      <c r="I30" s="37"/>
      <c r="J30" s="37"/>
      <c r="K30" s="37"/>
      <c r="L30" s="37"/>
    </row>
    <row r="31" spans="1:8" ht="15">
      <c r="A31" s="16" t="s">
        <v>8</v>
      </c>
      <c r="B31" s="16"/>
      <c r="C31" s="16"/>
      <c r="D31" s="17" t="s">
        <v>9</v>
      </c>
      <c r="E31" s="18">
        <f>'[1]ведомственная 2018г'!$G$234+'[1]ведомственная 2018г'!$G$122</f>
        <v>145.79999999999998</v>
      </c>
      <c r="F31" s="18">
        <f>'[1]ведомственная 2018г'!$H$122+'[1]ведомственная 2018г'!$H$234</f>
        <v>145.7</v>
      </c>
      <c r="G31" s="42">
        <f t="shared" si="0"/>
        <v>99.93141289437585</v>
      </c>
      <c r="H31" s="53">
        <f t="shared" si="1"/>
        <v>-0.09999999999999432</v>
      </c>
    </row>
    <row r="32" spans="1:8" ht="15">
      <c r="A32" s="16"/>
      <c r="B32" s="27"/>
      <c r="C32" s="28"/>
      <c r="D32" s="22" t="s">
        <v>23</v>
      </c>
      <c r="E32" s="29">
        <f>E12+E19+E21+E23+E27+E29+E17</f>
        <v>7165.8</v>
      </c>
      <c r="F32" s="29">
        <f>F12+F19+F21+F23+F27+F29+F17</f>
        <v>6736.599999999999</v>
      </c>
      <c r="G32" s="42">
        <f t="shared" si="0"/>
        <v>94.01043847162912</v>
      </c>
      <c r="H32" s="53">
        <f t="shared" si="1"/>
        <v>-429.2000000000007</v>
      </c>
    </row>
    <row r="33" spans="5:8" ht="12.75">
      <c r="E33" s="1"/>
      <c r="F33" s="7"/>
      <c r="G33" s="7"/>
      <c r="H33" s="7"/>
    </row>
    <row r="34" spans="5:8" ht="12.75">
      <c r="E34" s="9"/>
      <c r="F34" s="7"/>
      <c r="G34" s="7"/>
      <c r="H34" s="7"/>
    </row>
    <row r="35" spans="5:8" ht="12.75">
      <c r="E35" s="9"/>
      <c r="F35" s="7"/>
      <c r="G35" s="7"/>
      <c r="H35" s="7"/>
    </row>
    <row r="36" spans="5:8" ht="12.75">
      <c r="E36" s="9"/>
      <c r="F36" s="9"/>
      <c r="G36" s="7"/>
      <c r="H36" s="7"/>
    </row>
    <row r="37" spans="5:8" ht="12.75">
      <c r="E37" s="10"/>
      <c r="F37" s="7"/>
      <c r="G37" s="7"/>
      <c r="H37" s="7"/>
    </row>
    <row r="38" spans="5:8" ht="12.75">
      <c r="E38" s="1"/>
      <c r="F38" s="7"/>
      <c r="G38" s="7"/>
      <c r="H38" s="7"/>
    </row>
    <row r="39" spans="5:8" ht="12.75">
      <c r="E39" s="10"/>
      <c r="F39" s="7"/>
      <c r="G39" s="7"/>
      <c r="H39" s="7"/>
    </row>
    <row r="40" spans="5:8" ht="12.75">
      <c r="E40" s="10"/>
      <c r="F40" s="7"/>
      <c r="G40" s="7"/>
      <c r="H40" s="7"/>
    </row>
    <row r="41" spans="5:8" ht="12.75">
      <c r="E41" s="1"/>
      <c r="F41" s="7"/>
      <c r="G41" s="7"/>
      <c r="H41" s="7"/>
    </row>
    <row r="42" spans="5:8" ht="12.75">
      <c r="E42" s="1"/>
      <c r="F42" s="7"/>
      <c r="G42" s="7"/>
      <c r="H42" s="7"/>
    </row>
    <row r="43" spans="5:8" ht="12.75">
      <c r="E43" s="1"/>
      <c r="F43" s="7"/>
      <c r="G43" s="7"/>
      <c r="H43" s="7"/>
    </row>
    <row r="44" spans="5:8" ht="12.75">
      <c r="E44" s="1"/>
      <c r="F44" s="7"/>
      <c r="G44" s="7"/>
      <c r="H44" s="7"/>
    </row>
    <row r="45" spans="5:8" ht="12.75">
      <c r="E45" s="1"/>
      <c r="F45" s="7"/>
      <c r="G45" s="7"/>
      <c r="H45" s="7"/>
    </row>
    <row r="46" spans="5:8" ht="12.75">
      <c r="E46" s="1"/>
      <c r="F46" s="7"/>
      <c r="G46" s="7"/>
      <c r="H46" s="7"/>
    </row>
    <row r="47" spans="5:8" ht="12.75">
      <c r="E47" s="1"/>
      <c r="F47" s="7"/>
      <c r="G47" s="7"/>
      <c r="H47" s="7"/>
    </row>
    <row r="48" spans="5:8" ht="12.75">
      <c r="E48" s="1"/>
      <c r="F48" s="7"/>
      <c r="G48" s="7"/>
      <c r="H48" s="7"/>
    </row>
    <row r="49" spans="6:8" ht="12.75">
      <c r="F49" s="7"/>
      <c r="G49" s="7"/>
      <c r="H49" s="7"/>
    </row>
    <row r="50" spans="6:8" ht="12.75">
      <c r="F50" s="7"/>
      <c r="G50" s="7"/>
      <c r="H50" s="7"/>
    </row>
    <row r="51" spans="6:8" ht="12.75">
      <c r="F51" s="7"/>
      <c r="G51" s="7"/>
      <c r="H51" s="7"/>
    </row>
    <row r="52" spans="6:8" ht="12.75">
      <c r="F52" s="7"/>
      <c r="G52" s="7"/>
      <c r="H52" s="7"/>
    </row>
    <row r="53" spans="6:8" ht="12.75">
      <c r="F53" s="7"/>
      <c r="G53" s="7"/>
      <c r="H53" s="7"/>
    </row>
    <row r="54" spans="6:8" ht="12.75">
      <c r="F54" s="7"/>
      <c r="G54" s="7"/>
      <c r="H54" s="7"/>
    </row>
    <row r="55" spans="6:8" ht="12.75">
      <c r="F55" s="7"/>
      <c r="G55" s="7"/>
      <c r="H55" s="7"/>
    </row>
    <row r="56" spans="6:8" ht="12.75">
      <c r="F56" s="7"/>
      <c r="G56" s="7"/>
      <c r="H56" s="7"/>
    </row>
    <row r="57" spans="6:8" ht="12.75">
      <c r="F57" s="7"/>
      <c r="G57" s="7"/>
      <c r="H57" s="7"/>
    </row>
    <row r="58" spans="6:8" ht="12.75">
      <c r="F58" s="7"/>
      <c r="G58" s="7"/>
      <c r="H58" s="7"/>
    </row>
    <row r="59" spans="6:8" ht="12.75">
      <c r="F59" s="7"/>
      <c r="G59" s="7"/>
      <c r="H59" s="7"/>
    </row>
    <row r="60" spans="6:8" ht="12.75">
      <c r="F60" s="7"/>
      <c r="G60" s="7"/>
      <c r="H60" s="7"/>
    </row>
    <row r="61" spans="6:8" ht="12.75">
      <c r="F61" s="7"/>
      <c r="G61" s="7"/>
      <c r="H61" s="7"/>
    </row>
    <row r="62" spans="6:8" ht="12.75">
      <c r="F62" s="7"/>
      <c r="G62" s="7"/>
      <c r="H62" s="7"/>
    </row>
    <row r="63" spans="6:8" ht="12.75">
      <c r="F63" s="7"/>
      <c r="G63" s="7"/>
      <c r="H63" s="7"/>
    </row>
    <row r="64" spans="6:8" ht="12.75">
      <c r="F64" s="7"/>
      <c r="G64" s="7"/>
      <c r="H64" s="7"/>
    </row>
    <row r="65" spans="6:8" ht="12.75">
      <c r="F65" s="7"/>
      <c r="G65" s="7"/>
      <c r="H65" s="7"/>
    </row>
    <row r="66" spans="6:8" ht="12.75">
      <c r="F66" s="7"/>
      <c r="G66" s="7"/>
      <c r="H66" s="7"/>
    </row>
    <row r="67" spans="6:8" ht="12.75">
      <c r="F67" s="7"/>
      <c r="G67" s="7"/>
      <c r="H67" s="7"/>
    </row>
    <row r="68" spans="6:8" ht="12.75">
      <c r="F68" s="7"/>
      <c r="G68" s="7"/>
      <c r="H68" s="7"/>
    </row>
    <row r="69" spans="6:8" ht="12.75">
      <c r="F69" s="7"/>
      <c r="G69" s="7"/>
      <c r="H69" s="7"/>
    </row>
    <row r="70" spans="6:8" ht="12.75">
      <c r="F70" s="7"/>
      <c r="G70" s="7"/>
      <c r="H70" s="7"/>
    </row>
    <row r="71" spans="6:8" ht="12.75">
      <c r="F71" s="7"/>
      <c r="G71" s="7"/>
      <c r="H71" s="7"/>
    </row>
    <row r="72" spans="6:8" ht="12.75">
      <c r="F72" s="7"/>
      <c r="G72" s="7"/>
      <c r="H72" s="7"/>
    </row>
    <row r="73" spans="6:8" ht="12.75">
      <c r="F73" s="7"/>
      <c r="G73" s="7"/>
      <c r="H73" s="7"/>
    </row>
    <row r="74" spans="6:8" ht="12.75">
      <c r="F74" s="7"/>
      <c r="G74" s="7"/>
      <c r="H74" s="7"/>
    </row>
    <row r="75" spans="6:8" ht="12.75">
      <c r="F75" s="7"/>
      <c r="G75" s="7"/>
      <c r="H75" s="7"/>
    </row>
    <row r="76" spans="6:8" ht="12.75">
      <c r="F76" s="7"/>
      <c r="G76" s="7"/>
      <c r="H76" s="7"/>
    </row>
    <row r="77" spans="6:8" ht="12.75">
      <c r="F77" s="7"/>
      <c r="G77" s="7"/>
      <c r="H77" s="7"/>
    </row>
    <row r="78" spans="6:8" ht="12.75">
      <c r="F78" s="7"/>
      <c r="G78" s="7"/>
      <c r="H78" s="7"/>
    </row>
    <row r="79" spans="6:8" ht="12.75">
      <c r="F79" s="7"/>
      <c r="G79" s="7"/>
      <c r="H79" s="7"/>
    </row>
    <row r="80" spans="6:8" ht="12.75">
      <c r="F80" s="7"/>
      <c r="G80" s="7"/>
      <c r="H80" s="7"/>
    </row>
    <row r="81" spans="6:8" ht="12.75">
      <c r="F81" s="7"/>
      <c r="G81" s="7"/>
      <c r="H81" s="7"/>
    </row>
    <row r="82" spans="6:8" ht="12.75">
      <c r="F82" s="7"/>
      <c r="G82" s="7"/>
      <c r="H82" s="7"/>
    </row>
    <row r="83" spans="6:8" ht="12.75">
      <c r="F83" s="7"/>
      <c r="G83" s="7"/>
      <c r="H83" s="7"/>
    </row>
    <row r="84" spans="6:8" ht="12.75">
      <c r="F84" s="7"/>
      <c r="G84" s="7"/>
      <c r="H84" s="7"/>
    </row>
    <row r="85" spans="6:8" ht="12.75">
      <c r="F85" s="7"/>
      <c r="G85" s="7"/>
      <c r="H85" s="7"/>
    </row>
    <row r="86" spans="6:8" ht="12.75">
      <c r="F86" s="7"/>
      <c r="G86" s="7"/>
      <c r="H86" s="7"/>
    </row>
    <row r="87" spans="6:8" ht="12.75">
      <c r="F87" s="7"/>
      <c r="G87" s="7"/>
      <c r="H87" s="7"/>
    </row>
    <row r="88" spans="6:8" ht="12.75">
      <c r="F88" s="7"/>
      <c r="G88" s="7"/>
      <c r="H88" s="7"/>
    </row>
    <row r="89" spans="6:8" ht="12.75">
      <c r="F89" s="7"/>
      <c r="G89" s="7"/>
      <c r="H89" s="7"/>
    </row>
    <row r="90" spans="6:8" ht="12.75">
      <c r="F90" s="7"/>
      <c r="G90" s="7"/>
      <c r="H90" s="7"/>
    </row>
    <row r="91" spans="6:8" ht="12.75">
      <c r="F91" s="7"/>
      <c r="G91" s="7"/>
      <c r="H91" s="7"/>
    </row>
    <row r="92" spans="6:8" ht="12.75">
      <c r="F92" s="7"/>
      <c r="G92" s="7"/>
      <c r="H92" s="7"/>
    </row>
    <row r="93" spans="6:8" ht="12.75">
      <c r="F93" s="7"/>
      <c r="G93" s="7"/>
      <c r="H93" s="7"/>
    </row>
    <row r="94" spans="6:8" ht="12.75">
      <c r="F94" s="7"/>
      <c r="G94" s="7"/>
      <c r="H94" s="7"/>
    </row>
    <row r="95" spans="6:8" ht="12.75">
      <c r="F95" s="7"/>
      <c r="G95" s="7"/>
      <c r="H95" s="7"/>
    </row>
    <row r="96" spans="6:8" ht="12.75">
      <c r="F96" s="7"/>
      <c r="G96" s="7"/>
      <c r="H96" s="7"/>
    </row>
    <row r="97" spans="6:8" ht="12.75">
      <c r="F97" s="7"/>
      <c r="G97" s="7"/>
      <c r="H97" s="7"/>
    </row>
    <row r="98" spans="6:8" ht="12.75">
      <c r="F98" s="7"/>
      <c r="G98" s="7"/>
      <c r="H98" s="7"/>
    </row>
    <row r="99" spans="6:8" ht="12.75">
      <c r="F99" s="7"/>
      <c r="G99" s="7"/>
      <c r="H99" s="7"/>
    </row>
    <row r="100" spans="6:8" ht="12.75">
      <c r="F100" s="7"/>
      <c r="G100" s="7"/>
      <c r="H100" s="7"/>
    </row>
    <row r="101" spans="6:8" ht="12.75">
      <c r="F101" s="7"/>
      <c r="G101" s="7"/>
      <c r="H101" s="7"/>
    </row>
    <row r="102" spans="6:8" ht="12.75">
      <c r="F102" s="7"/>
      <c r="G102" s="7"/>
      <c r="H102" s="7"/>
    </row>
    <row r="103" spans="6:8" ht="12.75">
      <c r="F103" s="7"/>
      <c r="G103" s="7"/>
      <c r="H103" s="7"/>
    </row>
    <row r="104" spans="6:8" ht="12.75">
      <c r="F104" s="7"/>
      <c r="G104" s="7"/>
      <c r="H104" s="7"/>
    </row>
    <row r="105" spans="6:8" ht="12.75">
      <c r="F105" s="7"/>
      <c r="G105" s="7"/>
      <c r="H105" s="7"/>
    </row>
    <row r="106" spans="6:8" ht="12.75">
      <c r="F106" s="7"/>
      <c r="G106" s="7"/>
      <c r="H106" s="7"/>
    </row>
    <row r="107" spans="6:8" ht="12.75">
      <c r="F107" s="7"/>
      <c r="G107" s="7"/>
      <c r="H107" s="7"/>
    </row>
    <row r="108" spans="6:8" ht="12.75">
      <c r="F108" s="7"/>
      <c r="G108" s="7"/>
      <c r="H108" s="7"/>
    </row>
    <row r="109" spans="6:8" ht="12.75">
      <c r="F109" s="7"/>
      <c r="G109" s="7"/>
      <c r="H109" s="7"/>
    </row>
    <row r="110" spans="6:8" ht="12.75">
      <c r="F110" s="7"/>
      <c r="G110" s="7"/>
      <c r="H110" s="7"/>
    </row>
    <row r="111" spans="6:8" ht="12.75">
      <c r="F111" s="7"/>
      <c r="G111" s="7"/>
      <c r="H111" s="7"/>
    </row>
    <row r="112" spans="6:8" ht="12.75">
      <c r="F112" s="7"/>
      <c r="G112" s="7"/>
      <c r="H112" s="7"/>
    </row>
    <row r="113" spans="6:8" ht="12.75">
      <c r="F113" s="7"/>
      <c r="G113" s="7"/>
      <c r="H113" s="7"/>
    </row>
    <row r="114" spans="6:8" ht="12.75">
      <c r="F114" s="7"/>
      <c r="G114" s="7"/>
      <c r="H114" s="7"/>
    </row>
    <row r="115" spans="6:8" ht="12.75">
      <c r="F115" s="7"/>
      <c r="G115" s="7"/>
      <c r="H115" s="7"/>
    </row>
    <row r="116" spans="6:8" ht="12.75">
      <c r="F116" s="7"/>
      <c r="G116" s="7"/>
      <c r="H116" s="7"/>
    </row>
    <row r="117" spans="6:8" ht="12.75">
      <c r="F117" s="7"/>
      <c r="G117" s="7"/>
      <c r="H117" s="7"/>
    </row>
    <row r="118" spans="6:8" ht="12.75">
      <c r="F118" s="7"/>
      <c r="G118" s="7"/>
      <c r="H118" s="7"/>
    </row>
    <row r="119" spans="6:8" ht="12.75">
      <c r="F119" s="7"/>
      <c r="G119" s="7"/>
      <c r="H119" s="7"/>
    </row>
    <row r="120" spans="6:8" ht="12.75">
      <c r="F120" s="7"/>
      <c r="G120" s="7"/>
      <c r="H120" s="7"/>
    </row>
    <row r="121" spans="6:8" ht="12.75">
      <c r="F121" s="7"/>
      <c r="G121" s="7"/>
      <c r="H121" s="7"/>
    </row>
    <row r="122" spans="6:8" ht="12.75">
      <c r="F122" s="7"/>
      <c r="G122" s="7"/>
      <c r="H122" s="7"/>
    </row>
    <row r="123" spans="6:8" ht="12.75">
      <c r="F123" s="7"/>
      <c r="G123" s="7"/>
      <c r="H123" s="7"/>
    </row>
    <row r="124" spans="6:8" ht="12.75">
      <c r="F124" s="7"/>
      <c r="G124" s="7"/>
      <c r="H124" s="7"/>
    </row>
    <row r="125" spans="6:8" ht="12.75">
      <c r="F125" s="7"/>
      <c r="G125" s="7"/>
      <c r="H125" s="7"/>
    </row>
    <row r="126" spans="6:8" ht="12.75">
      <c r="F126" s="7"/>
      <c r="G126" s="7"/>
      <c r="H126" s="7"/>
    </row>
    <row r="127" spans="6:8" ht="12.75">
      <c r="F127" s="7"/>
      <c r="G127" s="7"/>
      <c r="H127" s="7"/>
    </row>
    <row r="128" spans="6:8" ht="12.75">
      <c r="F128" s="7"/>
      <c r="G128" s="7"/>
      <c r="H128" s="7"/>
    </row>
    <row r="129" spans="6:8" ht="12.75">
      <c r="F129" s="7"/>
      <c r="G129" s="7"/>
      <c r="H129" s="7"/>
    </row>
    <row r="130" spans="6:8" ht="12.75">
      <c r="F130" s="7"/>
      <c r="G130" s="7"/>
      <c r="H130" s="7"/>
    </row>
    <row r="131" spans="6:8" ht="12.75">
      <c r="F131" s="7"/>
      <c r="G131" s="7"/>
      <c r="H131" s="7"/>
    </row>
    <row r="132" spans="6:8" ht="12.75">
      <c r="F132" s="7"/>
      <c r="G132" s="7"/>
      <c r="H132" s="7"/>
    </row>
    <row r="133" spans="6:8" ht="12.75">
      <c r="F133" s="7"/>
      <c r="G133" s="7"/>
      <c r="H133" s="7"/>
    </row>
    <row r="134" spans="6:8" ht="12.75">
      <c r="F134" s="7"/>
      <c r="G134" s="7"/>
      <c r="H134" s="7"/>
    </row>
    <row r="135" spans="6:8" ht="12.75">
      <c r="F135" s="7"/>
      <c r="G135" s="7"/>
      <c r="H135" s="7"/>
    </row>
    <row r="136" spans="6:8" ht="12.75">
      <c r="F136" s="7"/>
      <c r="G136" s="7"/>
      <c r="H136" s="7"/>
    </row>
    <row r="137" spans="6:8" ht="12.75">
      <c r="F137" s="7"/>
      <c r="G137" s="7"/>
      <c r="H137" s="7"/>
    </row>
    <row r="138" spans="6:8" ht="12.75">
      <c r="F138" s="7"/>
      <c r="G138" s="7"/>
      <c r="H138" s="7"/>
    </row>
    <row r="139" spans="6:8" ht="12.75">
      <c r="F139" s="7"/>
      <c r="G139" s="7"/>
      <c r="H139" s="7"/>
    </row>
    <row r="140" spans="6:8" ht="12.75">
      <c r="F140" s="7"/>
      <c r="G140" s="7"/>
      <c r="H140" s="7"/>
    </row>
    <row r="141" spans="6:8" ht="12.75">
      <c r="F141" s="7"/>
      <c r="G141" s="7"/>
      <c r="H141" s="7"/>
    </row>
    <row r="142" spans="6:8" ht="12.75">
      <c r="F142" s="7"/>
      <c r="G142" s="7"/>
      <c r="H142" s="7"/>
    </row>
    <row r="143" spans="6:8" ht="12.75">
      <c r="F143" s="7"/>
      <c r="G143" s="7"/>
      <c r="H143" s="7"/>
    </row>
    <row r="144" spans="6:8" ht="12.75">
      <c r="F144" s="7"/>
      <c r="G144" s="7"/>
      <c r="H144" s="7"/>
    </row>
    <row r="145" spans="6:8" ht="12.75">
      <c r="F145" s="7"/>
      <c r="G145" s="7"/>
      <c r="H145" s="7"/>
    </row>
    <row r="146" spans="6:8" ht="12.75">
      <c r="F146" s="7"/>
      <c r="G146" s="7"/>
      <c r="H146" s="7"/>
    </row>
    <row r="147" spans="6:8" ht="12.75">
      <c r="F147" s="7"/>
      <c r="G147" s="7"/>
      <c r="H147" s="7"/>
    </row>
    <row r="148" spans="6:8" ht="12.75">
      <c r="F148" s="7"/>
      <c r="G148" s="7"/>
      <c r="H148" s="7"/>
    </row>
    <row r="149" spans="6:8" ht="12.75">
      <c r="F149" s="7"/>
      <c r="G149" s="7"/>
      <c r="H149" s="7"/>
    </row>
    <row r="150" spans="6:8" ht="12.75">
      <c r="F150" s="7"/>
      <c r="G150" s="7"/>
      <c r="H150" s="7"/>
    </row>
    <row r="151" spans="6:8" ht="12.75">
      <c r="F151" s="7"/>
      <c r="G151" s="7"/>
      <c r="H151" s="7"/>
    </row>
    <row r="152" spans="6:8" ht="12.75">
      <c r="F152" s="7"/>
      <c r="G152" s="7"/>
      <c r="H152" s="7"/>
    </row>
    <row r="153" spans="6:8" ht="12.75">
      <c r="F153" s="7"/>
      <c r="G153" s="7"/>
      <c r="H153" s="7"/>
    </row>
    <row r="154" spans="6:8" ht="12.75">
      <c r="F154" s="7"/>
      <c r="G154" s="7"/>
      <c r="H154" s="7"/>
    </row>
    <row r="155" spans="6:8" ht="12.75">
      <c r="F155" s="7"/>
      <c r="G155" s="7"/>
      <c r="H155" s="7"/>
    </row>
    <row r="156" spans="6:8" ht="12.75">
      <c r="F156" s="7"/>
      <c r="G156" s="7"/>
      <c r="H156" s="7"/>
    </row>
    <row r="157" spans="6:8" ht="12.75">
      <c r="F157" s="7"/>
      <c r="G157" s="7"/>
      <c r="H157" s="7"/>
    </row>
    <row r="158" spans="6:8" ht="12.75">
      <c r="F158" s="7"/>
      <c r="G158" s="7"/>
      <c r="H158" s="7"/>
    </row>
    <row r="159" spans="6:8" ht="12.75">
      <c r="F159" s="7"/>
      <c r="G159" s="7"/>
      <c r="H159" s="7"/>
    </row>
    <row r="160" spans="6:8" ht="12.75">
      <c r="F160" s="7"/>
      <c r="G160" s="7"/>
      <c r="H160" s="7"/>
    </row>
  </sheetData>
  <sheetProtection/>
  <mergeCells count="1">
    <mergeCell ref="A6:H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фин_упр</dc:creator>
  <cp:keywords/>
  <dc:description/>
  <cp:lastModifiedBy>zs</cp:lastModifiedBy>
  <cp:lastPrinted>2020-04-07T10:52:51Z</cp:lastPrinted>
  <dcterms:created xsi:type="dcterms:W3CDTF">2014-11-14T11:06:46Z</dcterms:created>
  <dcterms:modified xsi:type="dcterms:W3CDTF">2021-06-28T04:30:35Z</dcterms:modified>
  <cp:category/>
  <cp:version/>
  <cp:contentType/>
  <cp:contentStatus/>
</cp:coreProperties>
</file>