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'ДЧБ'!$A$12:$D$127</definedName>
    <definedName name="APPT" localSheetId="0">'ДЧБ'!$A$21</definedName>
    <definedName name="FIO" localSheetId="0">'ДЧБ'!$E$21</definedName>
    <definedName name="LAST_CELL" localSheetId="0">'ДЧБ'!$I$132</definedName>
    <definedName name="SIGN" localSheetId="0">'ДЧБ'!$A$21:$G$22</definedName>
    <definedName name="_xlnm.Print_Area" localSheetId="0">'ДЧБ'!$A$1:$D$127</definedName>
  </definedNames>
  <calcPr fullCalcOnLoad="1"/>
</workbook>
</file>

<file path=xl/sharedStrings.xml><?xml version="1.0" encoding="utf-8"?>
<sst xmlns="http://schemas.openxmlformats.org/spreadsheetml/2006/main" count="333" uniqueCount="174">
  <si>
    <t>182</t>
  </si>
  <si>
    <t>Федеральная налоговая служба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</si>
  <si>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</si>
  <si>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</si>
  <si>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</si>
  <si>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</si>
  <si>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</si>
  <si>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</si>
  <si>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</si>
  <si>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</si>
  <si>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</si>
  <si>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</si>
  <si>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100</t>
  </si>
  <si>
    <t>Федеральное казначейство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</si>
  <si>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</si>
  <si>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</si>
  <si>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</si>
  <si>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</si>
  <si>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</si>
  <si>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</si>
  <si>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</si>
  <si>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</si>
  <si>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10502010020000110</t>
  </si>
  <si>
    <t>Единый налог на вмененный доход для отдельных видов деятельности</t>
  </si>
  <si>
    <t>10503010010000110</t>
  </si>
  <si>
    <t>Единый сельскохозяйственный налог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</si>
  <si>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</si>
  <si>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</si>
  <si>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</si>
  <si>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</si>
  <si>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</si>
  <si>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</si>
  <si>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</si>
  <si>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</si>
  <si>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311</t>
  </si>
  <si>
    <t>Администрация Александровского муниципального района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</si>
  <si>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</si>
  <si>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</si>
  <si>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</si>
  <si>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</si>
  <si>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312</t>
  </si>
  <si>
    <t>Администрация Александровского городского поселения</t>
  </si>
  <si>
    <t>313</t>
  </si>
  <si>
    <t>Администрация Всеволодо-Вильвенского городского поселения</t>
  </si>
  <si>
    <t>314</t>
  </si>
  <si>
    <t>Администрация Яйвинского городского поселения</t>
  </si>
  <si>
    <t>323</t>
  </si>
  <si>
    <t>324</t>
  </si>
  <si>
    <t>326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</si>
  <si>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</si>
  <si>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</si>
  <si>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</si>
  <si>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</si>
  <si>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</si>
  <si>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</si>
  <si>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048</t>
  </si>
  <si>
    <t>Федеральная служба по надзору в сфере природопользования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</si>
  <si>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</si>
  <si>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</si>
  <si>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</si>
  <si>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</si>
  <si>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11201041010000120</t>
  </si>
  <si>
    <t>Плата за размещение отходов производства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</si>
  <si>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</si>
  <si>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</si>
  <si>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075</t>
  </si>
  <si>
    <t>Управление образования администрации Александровского муниципального района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</si>
  <si>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</si>
  <si>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</si>
  <si>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</si>
  <si>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</si>
  <si>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11302995050000130</t>
  </si>
  <si>
    <t>Прочие доходы от компенсации затрат бюджетов муниципальных районов</t>
  </si>
  <si>
    <t>331</t>
  </si>
  <si>
    <t>Земское Собрание Александровского муниципального района</t>
  </si>
  <si>
    <t>901</t>
  </si>
  <si>
    <t>Финансовое управление администрации Александровского муниципального района Пермского края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</si>
  <si>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</si>
  <si>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</si>
  <si>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</si>
  <si>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</si>
  <si>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</si>
  <si>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</si>
  <si>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11603010010000140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</si>
  <si>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</si>
  <si>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</si>
  <si>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</si>
  <si>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</si>
  <si>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</si>
  <si>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</si>
  <si>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Федеральная служба по надзору в сфере защиты прав потребителей и благополучия человека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</si>
  <si>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</si>
  <si>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</si>
  <si>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</t>
  </si>
  <si>
    <t>Министерство внутренних дел Российской Федерации</t>
  </si>
  <si>
    <t>11623051050000140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</si>
  <si>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</si>
  <si>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815</t>
  </si>
  <si>
    <t>Государственная инспекция по экологии и природопользованию Пермского края</t>
  </si>
  <si>
    <t>11625050010000140</t>
  </si>
  <si>
    <t>Денежные взыскания (штрафы) за нарушение законодательства в области охраны окружающей среды</t>
  </si>
  <si>
    <t>321</t>
  </si>
  <si>
    <t>Федеральная служба государственной регистрации, кадастра и картографии</t>
  </si>
  <si>
    <t>11625060010000140</t>
  </si>
  <si>
    <t>Денежные взыскания (штрафы) за нарушение земельного законодательства</t>
  </si>
  <si>
    <t>11625074050000140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</si>
  <si>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</si>
  <si>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</si>
  <si>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</si>
  <si>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106</t>
  </si>
  <si>
    <t>Федеральная служба по надзору в сфере транспорта</t>
  </si>
  <si>
    <t>11630030010000140</t>
  </si>
  <si>
    <t>Прочие денежные взыскания (штрафы) за правонарушения в области дорожного движения</t>
  </si>
  <si>
    <t>816</t>
  </si>
  <si>
    <t>Министерство природных ресурсов, лесного хозяйства и экологии Пермского края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</si>
  <si>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</si>
  <si>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</si>
  <si>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</si>
  <si>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</si>
  <si>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</si>
  <si>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</si>
  <si>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843</t>
  </si>
  <si>
    <t>Инспекция государственного жилищного надзора Пермского края</t>
  </si>
  <si>
    <t>20215001050000150</t>
  </si>
  <si>
    <t>Дотации бюджетам муниципальных районов на выравнивание бюджетной обеспеченности</t>
  </si>
  <si>
    <t>20219999050000150</t>
  </si>
  <si>
    <t>Прочие дотации бюджетам муниципальных районов</t>
  </si>
  <si>
    <t>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</si>
  <si>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</si>
  <si>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20220302050000150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</si>
  <si>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</si>
  <si>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20225228050000150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</si>
  <si>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</si>
  <si>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</si>
  <si>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</si>
  <si>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20229999050000150</t>
  </si>
  <si>
    <t>Прочие субсидии бюджетам муниципальных районов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</si>
  <si>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</si>
  <si>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</si>
  <si>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</si>
  <si>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</si>
  <si>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</si>
  <si>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</si>
  <si>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20235176050000150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</si>
  <si>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</si>
  <si>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20235930050000150</t>
  </si>
  <si>
    <t>Субвенции бюджетам муниципальных районов на государственную регистрацию актов гражданского состояния</t>
  </si>
  <si>
    <t>20239999050000150</t>
  </si>
  <si>
    <t>Прочие субвенции бюджетам муниципальных районов</t>
  </si>
  <si>
    <t>20245550050000150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</si>
  <si>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</si>
  <si>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20249999050000150</t>
  </si>
  <si>
    <t>Прочие межбюджетные трансферты, передаваемые бюджетам муниципальных районов</t>
  </si>
  <si>
    <t>20405020050000150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</si>
  <si>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</si>
  <si>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20705030050000150</t>
  </si>
  <si>
    <t>Прочие безвозмездные поступления в бюджеты муниципальных районов</t>
  </si>
  <si>
    <t>21805010050000150</t>
  </si>
  <si>
    <t>Доходы бюджетов муниципальных районов от возврата бюджетными учреждениями остатков субсидий прошлых лет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</si>
  <si>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</si>
  <si>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</si>
  <si>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</si>
  <si>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</si>
  <si>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</si>
  <si>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Код бюджетной классификации</t>
  </si>
  <si>
    <t>Наименование показателя</t>
  </si>
  <si>
    <t>администра-тора доходов</t>
  </si>
  <si>
    <t>доходов бюджета Александровского муниципального района</t>
  </si>
  <si>
    <t>Фактически исполнено</t>
  </si>
  <si>
    <t>Доходы бюджета Александровского муниципального района за 2019 год по кодам классификации доходов бюджетов</t>
  </si>
  <si>
    <t>тыс. рублей</t>
  </si>
  <si>
    <t>Приложение 2</t>
  </si>
  <si>
    <t>к решению Думы</t>
  </si>
  <si>
    <t xml:space="preserve"> от 24.06.2021               № 195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</si>
</sst>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left" vertical="center" wrapText="1"/>
      <protection/>
    </xf>
    <xf numFmtId="49" fontId="7" fillId="0" borderId="10" xfId="52" applyNumberFormat="1" applyFont="1" applyFill="1" applyBorder="1" applyAlignment="1" applyProtection="1">
      <alignment horizontal="left" vertical="center" wrapText="1"/>
      <protection/>
    </xf>
    <xf numFmtId="165" fontId="7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65" fontId="5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49" fontId="5" fillId="0" borderId="13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left"/>
      <protection/>
    </xf>
    <xf numFmtId="166" fontId="5" fillId="0" borderId="11" xfId="0" applyNumberFormat="1" applyFont="1" applyBorder="1" applyAlignment="1" applyProtection="1">
      <alignment horizontal="center" vertical="center" wrapText="1"/>
      <protection/>
    </xf>
    <xf numFmtId="166" fontId="5" fillId="0" borderId="12" xfId="0" applyNumberFormat="1" applyFont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/>
    </xf>
    <xf numFmtId="166" fontId="7" fillId="0" borderId="0" xfId="0" applyNumberFormat="1" applyFont="1" applyBorder="1" applyAlignment="1" applyProtection="1">
      <alignment horizontal="right"/>
      <protection/>
    </xf>
    <xf numFmtId="166" fontId="5" fillId="0" borderId="10" xfId="0" applyNumberFormat="1" applyFont="1" applyBorder="1" applyAlignment="1" applyProtection="1">
      <alignment horizontal="center" vertical="center" wrapText="1"/>
      <protection/>
    </xf>
    <xf numFmtId="166" fontId="7" fillId="0" borderId="10" xfId="0" applyNumberFormat="1" applyFont="1" applyBorder="1" applyAlignment="1" applyProtection="1">
      <alignment horizontal="center" vertical="center" wrapText="1"/>
      <protection/>
    </xf>
    <xf numFmtId="166" fontId="5" fillId="0" borderId="14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7"/>
  <sheetViews>
    <sheetView showGridLines="0" tabSelected="1" view="pageBreakPreview" zoomScale="80" zoomScaleSheetLayoutView="80" zoomScalePageLayoutView="0" workbookViewId="0" topLeftCell="A1">
      <selection activeCell="C5" sqref="C5:D5"/>
    </sheetView>
  </sheetViews>
  <sheetFormatPr defaultColWidth="9.140625" defaultRowHeight="12.75" customHeight="1"/>
  <cols>
    <col min="1" max="1" width="13.28125" style="0" customWidth="1"/>
    <col min="2" max="2" width="25.7109375" style="0" customWidth="1"/>
    <col min="3" max="3" width="30.7109375" style="0" customWidth="1"/>
    <col min="4" max="4" width="15.421875" style="25" customWidth="1"/>
    <col min="5" max="5" width="9.140625" style="0" customWidth="1"/>
    <col min="6" max="6" width="13.140625" style="0" customWidth="1"/>
    <col min="7" max="9" width="9.140625" style="0" customWidth="1"/>
  </cols>
  <sheetData>
    <row r="1" spans="1:9" ht="12.75">
      <c r="A1" s="31"/>
      <c r="B1" s="31"/>
      <c r="C1" s="31"/>
      <c r="D1" s="31"/>
      <c r="E1" s="31"/>
      <c r="F1" s="1"/>
      <c r="G1" s="1"/>
      <c r="H1" s="1"/>
      <c r="I1" s="1"/>
    </row>
    <row r="2" spans="1:9" ht="16.5">
      <c r="A2" s="2"/>
      <c r="B2" s="1"/>
      <c r="C2" s="34" t="s">
        <v>171</v>
      </c>
      <c r="D2" s="34"/>
      <c r="E2" s="1"/>
      <c r="F2" s="1"/>
      <c r="G2" s="1"/>
      <c r="H2" s="1"/>
      <c r="I2" s="1"/>
    </row>
    <row r="3" spans="1:9" ht="16.5">
      <c r="A3" s="3"/>
      <c r="B3" s="4"/>
      <c r="C3" s="34" t="s">
        <v>172</v>
      </c>
      <c r="D3" s="34"/>
      <c r="E3" s="4"/>
      <c r="F3" s="4"/>
      <c r="G3" s="4"/>
      <c r="H3" s="4"/>
      <c r="I3" s="4"/>
    </row>
    <row r="4" spans="1:9" ht="16.5">
      <c r="A4" s="5"/>
      <c r="B4" s="5"/>
      <c r="C4" s="34"/>
      <c r="D4" s="34"/>
      <c r="E4" s="5"/>
      <c r="F4" s="6"/>
      <c r="G4" s="6"/>
      <c r="H4" s="4"/>
      <c r="I4" s="4"/>
    </row>
    <row r="5" spans="1:9" ht="16.5">
      <c r="A5" s="7"/>
      <c r="B5" s="7"/>
      <c r="C5" s="34" t="s">
        <v>173</v>
      </c>
      <c r="D5" s="34"/>
      <c r="E5" s="7"/>
      <c r="F5" s="7"/>
      <c r="G5" s="7"/>
      <c r="H5" s="7"/>
      <c r="I5" s="7"/>
    </row>
    <row r="6" spans="1:4" ht="8.25" customHeight="1">
      <c r="A6" s="32"/>
      <c r="B6" s="32"/>
      <c r="C6" s="32"/>
      <c r="D6" s="32"/>
    </row>
    <row r="7" spans="1:4" ht="12.75">
      <c r="A7" s="32"/>
      <c r="B7" s="32"/>
      <c r="C7" s="32"/>
      <c r="D7" s="32"/>
    </row>
    <row r="8" spans="1:4" ht="42" customHeight="1">
      <c r="A8" s="33" t="s">
        <v>169</v>
      </c>
      <c r="B8" s="33"/>
      <c r="C8" s="33"/>
      <c r="D8" s="33"/>
    </row>
    <row r="9" spans="1:4" ht="12.75">
      <c r="A9" s="32"/>
      <c r="B9" s="32"/>
      <c r="C9" s="32"/>
      <c r="D9" s="32"/>
    </row>
    <row r="10" spans="1:9" ht="12.75">
      <c r="A10" s="1"/>
      <c r="B10" s="1"/>
      <c r="C10" s="1"/>
      <c r="D10" s="26" t="s">
        <v>170</v>
      </c>
      <c r="E10" s="1"/>
      <c r="F10" s="1"/>
      <c r="G10" s="1"/>
      <c r="H10" s="1"/>
      <c r="I10" s="1"/>
    </row>
    <row r="11" spans="1:4" ht="63" customHeight="1">
      <c r="A11" s="30" t="s">
        <v>164</v>
      </c>
      <c r="B11" s="30"/>
      <c r="C11" s="12" t="s">
        <v>165</v>
      </c>
      <c r="D11" s="23" t="s">
        <v>168</v>
      </c>
    </row>
    <row r="12" spans="1:4" ht="38.25">
      <c r="A12" s="9" t="s">
        <v>166</v>
      </c>
      <c r="B12" s="9" t="s">
        <v>167</v>
      </c>
      <c r="C12" s="13"/>
      <c r="D12" s="24"/>
    </row>
    <row r="13" spans="1:4" s="8" customFormat="1" ht="25.5">
      <c r="A13" s="9" t="s">
        <v>55</v>
      </c>
      <c r="B13" s="9"/>
      <c r="C13" s="14" t="s">
        <v>56</v>
      </c>
      <c r="D13" s="27">
        <f>D14+D15+D16+D17</f>
        <v>586.9</v>
      </c>
    </row>
    <row r="14" spans="1:4" ht="38.25">
      <c r="A14" s="10" t="s">
        <v>55</v>
      </c>
      <c r="B14" s="10" t="s">
        <v>57</v>
      </c>
      <c r="C14" s="11" t="s">
        <v>58</v>
      </c>
      <c r="D14" s="28">
        <v>220.1</v>
      </c>
    </row>
    <row r="15" spans="1:4" ht="25.5">
      <c r="A15" s="10" t="s">
        <v>55</v>
      </c>
      <c r="B15" s="10" t="s">
        <v>59</v>
      </c>
      <c r="C15" s="11" t="s">
        <v>60</v>
      </c>
      <c r="D15" s="28">
        <v>23.6</v>
      </c>
    </row>
    <row r="16" spans="1:4" ht="25.5">
      <c r="A16" s="10" t="s">
        <v>55</v>
      </c>
      <c r="B16" s="10" t="s">
        <v>61</v>
      </c>
      <c r="C16" s="11" t="s">
        <v>62</v>
      </c>
      <c r="D16" s="28">
        <v>260.6</v>
      </c>
    </row>
    <row r="17" spans="1:4" ht="63.75">
      <c r="A17" s="10" t="s">
        <v>55</v>
      </c>
      <c r="B17" s="10" t="s">
        <v>63</v>
      </c>
      <c r="C17" s="11" t="s">
        <v>64</v>
      </c>
      <c r="D17" s="28">
        <v>82.6</v>
      </c>
    </row>
    <row r="18" spans="1:4" s="8" customFormat="1" ht="38.25">
      <c r="A18" s="9" t="s">
        <v>65</v>
      </c>
      <c r="B18" s="9"/>
      <c r="C18" s="14" t="s">
        <v>66</v>
      </c>
      <c r="D18" s="27">
        <f>D19+D20+D21+D22+D23+D24+D25+D26+D27</f>
        <v>315768.89999999997</v>
      </c>
    </row>
    <row r="19" spans="1:4" ht="38.25">
      <c r="A19" s="10" t="s">
        <v>65</v>
      </c>
      <c r="B19" s="10" t="s">
        <v>67</v>
      </c>
      <c r="C19" s="11" t="s">
        <v>68</v>
      </c>
      <c r="D19" s="28">
        <v>11.3</v>
      </c>
    </row>
    <row r="20" spans="1:4" ht="38.25">
      <c r="A20" s="10" t="s">
        <v>65</v>
      </c>
      <c r="B20" s="10" t="s">
        <v>71</v>
      </c>
      <c r="C20" s="11" t="s">
        <v>72</v>
      </c>
      <c r="D20" s="28">
        <v>929.2</v>
      </c>
    </row>
    <row r="21" spans="1:4" ht="89.25">
      <c r="A21" s="10" t="s">
        <v>65</v>
      </c>
      <c r="B21" s="10" t="s">
        <v>95</v>
      </c>
      <c r="C21" s="11" t="s">
        <v>96</v>
      </c>
      <c r="D21" s="28">
        <v>8.1</v>
      </c>
    </row>
    <row r="22" spans="1:4" ht="25.5">
      <c r="A22" s="10" t="s">
        <v>65</v>
      </c>
      <c r="B22" s="10" t="s">
        <v>135</v>
      </c>
      <c r="C22" s="11" t="s">
        <v>136</v>
      </c>
      <c r="D22" s="28">
        <v>15403.2</v>
      </c>
    </row>
    <row r="23" spans="1:4" ht="63.75">
      <c r="A23" s="10" t="s">
        <v>65</v>
      </c>
      <c r="B23" s="10" t="s">
        <v>137</v>
      </c>
      <c r="C23" s="15" t="s">
        <v>138</v>
      </c>
      <c r="D23" s="28">
        <v>298940.2</v>
      </c>
    </row>
    <row r="24" spans="1:4" ht="38.25">
      <c r="A24" s="10" t="s">
        <v>65</v>
      </c>
      <c r="B24" s="10" t="s">
        <v>151</v>
      </c>
      <c r="C24" s="11" t="s">
        <v>152</v>
      </c>
      <c r="D24" s="28">
        <v>1730.8</v>
      </c>
    </row>
    <row r="25" spans="1:4" ht="76.5">
      <c r="A25" s="10" t="s">
        <v>65</v>
      </c>
      <c r="B25" s="10" t="s">
        <v>153</v>
      </c>
      <c r="C25" s="11" t="s">
        <v>154</v>
      </c>
      <c r="D25" s="28">
        <v>300</v>
      </c>
    </row>
    <row r="26" spans="1:4" ht="51">
      <c r="A26" s="10" t="s">
        <v>65</v>
      </c>
      <c r="B26" s="10" t="s">
        <v>157</v>
      </c>
      <c r="C26" s="11" t="s">
        <v>158</v>
      </c>
      <c r="D26" s="28">
        <v>1037.5</v>
      </c>
    </row>
    <row r="27" spans="1:4" ht="63.75">
      <c r="A27" s="10" t="s">
        <v>65</v>
      </c>
      <c r="B27" s="10" t="s">
        <v>161</v>
      </c>
      <c r="C27" s="11" t="s">
        <v>162</v>
      </c>
      <c r="D27" s="28">
        <v>-2591.4</v>
      </c>
    </row>
    <row r="28" spans="1:4" s="8" customFormat="1" ht="12.75">
      <c r="A28" s="9" t="s">
        <v>12</v>
      </c>
      <c r="B28" s="9"/>
      <c r="C28" s="17" t="s">
        <v>13</v>
      </c>
      <c r="D28" s="27">
        <f>D29+D30+D31+D32</f>
        <v>4393.5</v>
      </c>
    </row>
    <row r="29" spans="1:4" ht="165.75">
      <c r="A29" s="10" t="s">
        <v>12</v>
      </c>
      <c r="B29" s="10" t="s">
        <v>14</v>
      </c>
      <c r="C29" s="16" t="s">
        <v>15</v>
      </c>
      <c r="D29" s="28">
        <v>1999.8</v>
      </c>
    </row>
    <row r="30" spans="1:4" ht="191.25">
      <c r="A30" s="10" t="s">
        <v>12</v>
      </c>
      <c r="B30" s="10" t="s">
        <v>16</v>
      </c>
      <c r="C30" s="16" t="s">
        <v>17</v>
      </c>
      <c r="D30" s="28">
        <v>14.7</v>
      </c>
    </row>
    <row r="31" spans="1:4" ht="165.75">
      <c r="A31" s="10" t="s">
        <v>12</v>
      </c>
      <c r="B31" s="10" t="s">
        <v>18</v>
      </c>
      <c r="C31" s="16" t="s">
        <v>19</v>
      </c>
      <c r="D31" s="28">
        <v>2671.8</v>
      </c>
    </row>
    <row r="32" spans="1:4" ht="165.75">
      <c r="A32" s="10" t="s">
        <v>12</v>
      </c>
      <c r="B32" s="10" t="s">
        <v>20</v>
      </c>
      <c r="C32" s="16" t="s">
        <v>21</v>
      </c>
      <c r="D32" s="28">
        <v>-292.8</v>
      </c>
    </row>
    <row r="33" spans="1:4" s="8" customFormat="1" ht="25.5">
      <c r="A33" s="9" t="s">
        <v>109</v>
      </c>
      <c r="B33" s="9"/>
      <c r="C33" s="18" t="s">
        <v>110</v>
      </c>
      <c r="D33" s="27">
        <f>D34</f>
        <v>2</v>
      </c>
    </row>
    <row r="34" spans="1:4" ht="38.25">
      <c r="A34" s="10" t="s">
        <v>109</v>
      </c>
      <c r="B34" s="10" t="s">
        <v>111</v>
      </c>
      <c r="C34" s="11" t="s">
        <v>112</v>
      </c>
      <c r="D34" s="28">
        <v>2</v>
      </c>
    </row>
    <row r="35" spans="1:4" s="8" customFormat="1" ht="38.25">
      <c r="A35" s="9" t="s">
        <v>89</v>
      </c>
      <c r="B35" s="9"/>
      <c r="C35" s="17" t="s">
        <v>90</v>
      </c>
      <c r="D35" s="27">
        <f>D36+D37</f>
        <v>61.5</v>
      </c>
    </row>
    <row r="36" spans="1:4" ht="89.25">
      <c r="A36" s="10" t="s">
        <v>89</v>
      </c>
      <c r="B36" s="10" t="s">
        <v>91</v>
      </c>
      <c r="C36" s="11" t="s">
        <v>92</v>
      </c>
      <c r="D36" s="28">
        <v>64.5</v>
      </c>
    </row>
    <row r="37" spans="1:4" ht="63.75">
      <c r="A37" s="10" t="s">
        <v>89</v>
      </c>
      <c r="B37" s="10" t="s">
        <v>119</v>
      </c>
      <c r="C37" s="11" t="s">
        <v>120</v>
      </c>
      <c r="D37" s="28">
        <v>-3</v>
      </c>
    </row>
    <row r="38" spans="1:4" s="8" customFormat="1" ht="12.75">
      <c r="A38" s="9" t="s">
        <v>0</v>
      </c>
      <c r="B38" s="9"/>
      <c r="C38" s="17" t="s">
        <v>1</v>
      </c>
      <c r="D38" s="27">
        <f>D39+D40+D41+D42+D43+D44+D45+D46+D47+D48+D49+D50+D51+D52+D53</f>
        <v>87153.4</v>
      </c>
    </row>
    <row r="39" spans="1:4" s="8" customFormat="1" ht="12.75">
      <c r="A39" s="10" t="s">
        <v>0</v>
      </c>
      <c r="B39" s="10" t="s">
        <v>2</v>
      </c>
      <c r="C39" s="11" t="s">
        <v>3</v>
      </c>
      <c r="D39" s="28">
        <v>62271.4</v>
      </c>
    </row>
    <row r="40" spans="1:4" ht="178.5">
      <c r="A40" s="10" t="s">
        <v>0</v>
      </c>
      <c r="B40" s="10" t="s">
        <v>4</v>
      </c>
      <c r="C40" s="16" t="s">
        <v>5</v>
      </c>
      <c r="D40" s="28">
        <v>267.5</v>
      </c>
    </row>
    <row r="41" spans="1:4" ht="63.75">
      <c r="A41" s="10" t="s">
        <v>0</v>
      </c>
      <c r="B41" s="10" t="s">
        <v>6</v>
      </c>
      <c r="C41" s="11" t="s">
        <v>7</v>
      </c>
      <c r="D41" s="28">
        <v>1677.8</v>
      </c>
    </row>
    <row r="42" spans="1:4" ht="127.5">
      <c r="A42" s="10" t="s">
        <v>0</v>
      </c>
      <c r="B42" s="10" t="s">
        <v>8</v>
      </c>
      <c r="C42" s="16" t="s">
        <v>9</v>
      </c>
      <c r="D42" s="28">
        <v>31.1</v>
      </c>
    </row>
    <row r="43" spans="1:4" ht="76.5">
      <c r="A43" s="10" t="s">
        <v>0</v>
      </c>
      <c r="B43" s="10" t="s">
        <v>10</v>
      </c>
      <c r="C43" s="11" t="s">
        <v>11</v>
      </c>
      <c r="D43" s="28">
        <v>-32.2</v>
      </c>
    </row>
    <row r="44" spans="1:4" ht="25.5">
      <c r="A44" s="10" t="s">
        <v>0</v>
      </c>
      <c r="B44" s="10" t="s">
        <v>22</v>
      </c>
      <c r="C44" s="11" t="s">
        <v>23</v>
      </c>
      <c r="D44" s="28">
        <v>6957.9</v>
      </c>
    </row>
    <row r="45" spans="1:4" ht="25.5">
      <c r="A45" s="10" t="s">
        <v>0</v>
      </c>
      <c r="B45" s="10" t="s">
        <v>24</v>
      </c>
      <c r="C45" s="11" t="s">
        <v>25</v>
      </c>
      <c r="D45" s="28">
        <v>3.3</v>
      </c>
    </row>
    <row r="46" spans="1:4" ht="51">
      <c r="A46" s="10" t="s">
        <v>0</v>
      </c>
      <c r="B46" s="10" t="s">
        <v>26</v>
      </c>
      <c r="C46" s="11" t="s">
        <v>27</v>
      </c>
      <c r="D46" s="28">
        <v>843.5</v>
      </c>
    </row>
    <row r="47" spans="1:4" ht="12.75">
      <c r="A47" s="10" t="s">
        <v>0</v>
      </c>
      <c r="B47" s="10" t="s">
        <v>28</v>
      </c>
      <c r="C47" s="11" t="s">
        <v>29</v>
      </c>
      <c r="D47" s="28">
        <v>1383.2</v>
      </c>
    </row>
    <row r="48" spans="1:4" ht="25.5">
      <c r="A48" s="10" t="s">
        <v>0</v>
      </c>
      <c r="B48" s="10" t="s">
        <v>30</v>
      </c>
      <c r="C48" s="11" t="s">
        <v>31</v>
      </c>
      <c r="D48" s="28">
        <v>9601.7</v>
      </c>
    </row>
    <row r="49" spans="1:4" ht="76.5">
      <c r="A49" s="10" t="s">
        <v>0</v>
      </c>
      <c r="B49" s="10" t="s">
        <v>32</v>
      </c>
      <c r="C49" s="11" t="s">
        <v>33</v>
      </c>
      <c r="D49" s="28">
        <v>4115.5</v>
      </c>
    </row>
    <row r="50" spans="1:4" ht="102">
      <c r="A50" s="10" t="s">
        <v>0</v>
      </c>
      <c r="B50" s="10" t="s">
        <v>83</v>
      </c>
      <c r="C50" s="16" t="s">
        <v>84</v>
      </c>
      <c r="D50" s="28">
        <v>1.3</v>
      </c>
    </row>
    <row r="51" spans="1:4" ht="89.25">
      <c r="A51" s="10" t="s">
        <v>0</v>
      </c>
      <c r="B51" s="10" t="s">
        <v>85</v>
      </c>
      <c r="C51" s="11" t="s">
        <v>86</v>
      </c>
      <c r="D51" s="28">
        <v>3.4</v>
      </c>
    </row>
    <row r="52" spans="1:4" ht="89.25">
      <c r="A52" s="10" t="s">
        <v>0</v>
      </c>
      <c r="B52" s="10" t="s">
        <v>87</v>
      </c>
      <c r="C52" s="11" t="s">
        <v>88</v>
      </c>
      <c r="D52" s="28">
        <v>20</v>
      </c>
    </row>
    <row r="53" spans="1:4" ht="114.75">
      <c r="A53" s="10" t="s">
        <v>0</v>
      </c>
      <c r="B53" s="10" t="s">
        <v>117</v>
      </c>
      <c r="C53" s="11" t="s">
        <v>118</v>
      </c>
      <c r="D53" s="28">
        <v>8</v>
      </c>
    </row>
    <row r="54" spans="1:4" s="8" customFormat="1" ht="25.5">
      <c r="A54" s="9" t="s">
        <v>93</v>
      </c>
      <c r="B54" s="9"/>
      <c r="C54" s="17" t="s">
        <v>94</v>
      </c>
      <c r="D54" s="27">
        <f>SUM(D55:D60)</f>
        <v>2768</v>
      </c>
    </row>
    <row r="55" spans="1:4" ht="89.25">
      <c r="A55" s="10" t="s">
        <v>93</v>
      </c>
      <c r="B55" s="10" t="s">
        <v>91</v>
      </c>
      <c r="C55" s="11" t="s">
        <v>92</v>
      </c>
      <c r="D55" s="28">
        <v>200</v>
      </c>
    </row>
    <row r="56" spans="1:4" ht="76.5">
      <c r="A56" s="10" t="s">
        <v>93</v>
      </c>
      <c r="B56" s="10" t="s">
        <v>105</v>
      </c>
      <c r="C56" s="11" t="s">
        <v>106</v>
      </c>
      <c r="D56" s="28">
        <v>30</v>
      </c>
    </row>
    <row r="57" spans="1:4" ht="89.25">
      <c r="A57" s="10" t="s">
        <v>93</v>
      </c>
      <c r="B57" s="10" t="s">
        <v>107</v>
      </c>
      <c r="C57" s="11" t="s">
        <v>108</v>
      </c>
      <c r="D57" s="28">
        <v>8</v>
      </c>
    </row>
    <row r="58" spans="1:4" ht="38.25">
      <c r="A58" s="10" t="s">
        <v>93</v>
      </c>
      <c r="B58" s="10" t="s">
        <v>111</v>
      </c>
      <c r="C58" s="11" t="s">
        <v>112</v>
      </c>
      <c r="D58" s="28">
        <v>164.5</v>
      </c>
    </row>
    <row r="59" spans="1:4" ht="114.75">
      <c r="A59" s="10" t="s">
        <v>93</v>
      </c>
      <c r="B59" s="10" t="s">
        <v>117</v>
      </c>
      <c r="C59" s="11" t="s">
        <v>118</v>
      </c>
      <c r="D59" s="28">
        <v>253.3</v>
      </c>
    </row>
    <row r="60" spans="1:4" ht="63.75">
      <c r="A60" s="10" t="s">
        <v>93</v>
      </c>
      <c r="B60" s="10" t="s">
        <v>119</v>
      </c>
      <c r="C60" s="11" t="s">
        <v>120</v>
      </c>
      <c r="D60" s="28">
        <v>2112.2</v>
      </c>
    </row>
    <row r="61" spans="1:4" s="8" customFormat="1" ht="25.5">
      <c r="A61" s="9" t="s">
        <v>34</v>
      </c>
      <c r="B61" s="9"/>
      <c r="C61" s="17" t="s">
        <v>35</v>
      </c>
      <c r="D61" s="27">
        <f>SUM(D62:D88)</f>
        <v>91892.80000000002</v>
      </c>
    </row>
    <row r="62" spans="1:4" ht="153">
      <c r="A62" s="10" t="s">
        <v>34</v>
      </c>
      <c r="B62" s="10" t="s">
        <v>36</v>
      </c>
      <c r="C62" s="16" t="s">
        <v>37</v>
      </c>
      <c r="D62" s="28">
        <v>31.2</v>
      </c>
    </row>
    <row r="63" spans="1:4" ht="127.5">
      <c r="A63" s="10" t="s">
        <v>34</v>
      </c>
      <c r="B63" s="10" t="s">
        <v>38</v>
      </c>
      <c r="C63" s="16" t="s">
        <v>39</v>
      </c>
      <c r="D63" s="28">
        <v>4567.1</v>
      </c>
    </row>
    <row r="64" spans="1:4" ht="114.75">
      <c r="A64" s="10" t="s">
        <v>34</v>
      </c>
      <c r="B64" s="10" t="s">
        <v>49</v>
      </c>
      <c r="C64" s="11" t="s">
        <v>50</v>
      </c>
      <c r="D64" s="28">
        <v>25.2</v>
      </c>
    </row>
    <row r="65" spans="1:4" ht="114.75">
      <c r="A65" s="10" t="s">
        <v>34</v>
      </c>
      <c r="B65" s="10" t="s">
        <v>51</v>
      </c>
      <c r="C65" s="11" t="s">
        <v>52</v>
      </c>
      <c r="D65" s="28">
        <v>1082.3</v>
      </c>
    </row>
    <row r="66" spans="1:4" ht="76.5">
      <c r="A66" s="10" t="s">
        <v>34</v>
      </c>
      <c r="B66" s="10" t="s">
        <v>53</v>
      </c>
      <c r="C66" s="11" t="s">
        <v>54</v>
      </c>
      <c r="D66" s="28">
        <v>273.1</v>
      </c>
    </row>
    <row r="67" spans="1:4" ht="38.25">
      <c r="A67" s="10" t="s">
        <v>34</v>
      </c>
      <c r="B67" s="10" t="s">
        <v>67</v>
      </c>
      <c r="C67" s="11" t="s">
        <v>68</v>
      </c>
      <c r="D67" s="28">
        <v>3.9</v>
      </c>
    </row>
    <row r="68" spans="1:4" ht="51">
      <c r="A68" s="10" t="s">
        <v>34</v>
      </c>
      <c r="B68" s="10" t="s">
        <v>69</v>
      </c>
      <c r="C68" s="11" t="s">
        <v>70</v>
      </c>
      <c r="D68" s="28">
        <v>80.4</v>
      </c>
    </row>
    <row r="69" spans="1:4" ht="38.25">
      <c r="A69" s="10" t="s">
        <v>34</v>
      </c>
      <c r="B69" s="10" t="s">
        <v>71</v>
      </c>
      <c r="C69" s="11" t="s">
        <v>72</v>
      </c>
      <c r="D69" s="28">
        <v>301.1</v>
      </c>
    </row>
    <row r="70" spans="1:4" ht="89.25">
      <c r="A70" s="10" t="s">
        <v>34</v>
      </c>
      <c r="B70" s="10" t="s">
        <v>79</v>
      </c>
      <c r="C70" s="11" t="s">
        <v>80</v>
      </c>
      <c r="D70" s="28">
        <v>95.3</v>
      </c>
    </row>
    <row r="71" spans="1:4" ht="89.25">
      <c r="A71" s="10" t="s">
        <v>34</v>
      </c>
      <c r="B71" s="10" t="s">
        <v>95</v>
      </c>
      <c r="C71" s="11" t="s">
        <v>96</v>
      </c>
      <c r="D71" s="28">
        <v>11</v>
      </c>
    </row>
    <row r="72" spans="1:4" ht="63.75">
      <c r="A72" s="10" t="s">
        <v>34</v>
      </c>
      <c r="B72" s="10" t="s">
        <v>119</v>
      </c>
      <c r="C72" s="11" t="s">
        <v>120</v>
      </c>
      <c r="D72" s="28">
        <v>9</v>
      </c>
    </row>
    <row r="73" spans="1:4" ht="140.25">
      <c r="A73" s="10" t="s">
        <v>34</v>
      </c>
      <c r="B73" s="10" t="s">
        <v>129</v>
      </c>
      <c r="C73" s="16" t="s">
        <v>130</v>
      </c>
      <c r="D73" s="28">
        <v>4557</v>
      </c>
    </row>
    <row r="74" spans="1:4" ht="63.75">
      <c r="A74" s="10" t="s">
        <v>34</v>
      </c>
      <c r="B74" s="10" t="s">
        <v>131</v>
      </c>
      <c r="C74" s="11" t="s">
        <v>132</v>
      </c>
      <c r="D74" s="28">
        <v>925</v>
      </c>
    </row>
    <row r="75" spans="1:4" ht="63.75">
      <c r="A75" s="10" t="s">
        <v>34</v>
      </c>
      <c r="B75" s="10" t="s">
        <v>133</v>
      </c>
      <c r="C75" s="11" t="s">
        <v>134</v>
      </c>
      <c r="D75" s="28">
        <v>744.9</v>
      </c>
    </row>
    <row r="76" spans="1:4" ht="25.5">
      <c r="A76" s="10" t="s">
        <v>34</v>
      </c>
      <c r="B76" s="10" t="s">
        <v>135</v>
      </c>
      <c r="C76" s="11" t="s">
        <v>136</v>
      </c>
      <c r="D76" s="28">
        <v>46397.6</v>
      </c>
    </row>
    <row r="77" spans="1:4" ht="63.75">
      <c r="A77" s="10" t="s">
        <v>34</v>
      </c>
      <c r="B77" s="10" t="s">
        <v>137</v>
      </c>
      <c r="C77" s="11" t="s">
        <v>138</v>
      </c>
      <c r="D77" s="28">
        <v>1533.2</v>
      </c>
    </row>
    <row r="78" spans="1:4" ht="102">
      <c r="A78" s="10" t="s">
        <v>34</v>
      </c>
      <c r="B78" s="10" t="s">
        <v>139</v>
      </c>
      <c r="C78" s="11" t="s">
        <v>140</v>
      </c>
      <c r="D78" s="28">
        <v>9246.3</v>
      </c>
    </row>
    <row r="79" spans="1:4" ht="76.5">
      <c r="A79" s="10" t="s">
        <v>34</v>
      </c>
      <c r="B79" s="10" t="s">
        <v>141</v>
      </c>
      <c r="C79" s="11" t="s">
        <v>142</v>
      </c>
      <c r="D79" s="28">
        <v>110.4</v>
      </c>
    </row>
    <row r="80" spans="1:4" ht="114.75">
      <c r="A80" s="10" t="s">
        <v>34</v>
      </c>
      <c r="B80" s="10" t="s">
        <v>143</v>
      </c>
      <c r="C80" s="11" t="s">
        <v>144</v>
      </c>
      <c r="D80" s="28">
        <v>739.1</v>
      </c>
    </row>
    <row r="81" spans="1:4" ht="51">
      <c r="A81" s="10" t="s">
        <v>34</v>
      </c>
      <c r="B81" s="10" t="s">
        <v>145</v>
      </c>
      <c r="C81" s="11" t="s">
        <v>146</v>
      </c>
      <c r="D81" s="28">
        <v>1990.1</v>
      </c>
    </row>
    <row r="82" spans="1:4" ht="25.5">
      <c r="A82" s="10" t="s">
        <v>34</v>
      </c>
      <c r="B82" s="10" t="s">
        <v>147</v>
      </c>
      <c r="C82" s="11" t="s">
        <v>148</v>
      </c>
      <c r="D82" s="28">
        <v>97.6</v>
      </c>
    </row>
    <row r="83" spans="1:4" ht="89.25">
      <c r="A83" s="10" t="s">
        <v>34</v>
      </c>
      <c r="B83" s="10" t="s">
        <v>149</v>
      </c>
      <c r="C83" s="11" t="s">
        <v>150</v>
      </c>
      <c r="D83" s="28">
        <v>484</v>
      </c>
    </row>
    <row r="84" spans="1:4" ht="38.25">
      <c r="A84" s="10" t="s">
        <v>34</v>
      </c>
      <c r="B84" s="10" t="s">
        <v>151</v>
      </c>
      <c r="C84" s="11" t="s">
        <v>152</v>
      </c>
      <c r="D84" s="28">
        <v>18665.4</v>
      </c>
    </row>
    <row r="85" spans="1:4" ht="76.5">
      <c r="A85" s="10" t="s">
        <v>34</v>
      </c>
      <c r="B85" s="10" t="s">
        <v>153</v>
      </c>
      <c r="C85" s="11" t="s">
        <v>154</v>
      </c>
      <c r="D85" s="28">
        <v>100</v>
      </c>
    </row>
    <row r="86" spans="1:4" ht="38.25">
      <c r="A86" s="10" t="s">
        <v>34</v>
      </c>
      <c r="B86" s="10" t="s">
        <v>155</v>
      </c>
      <c r="C86" s="11" t="s">
        <v>156</v>
      </c>
      <c r="D86" s="28">
        <v>400</v>
      </c>
    </row>
    <row r="87" spans="1:4" ht="51">
      <c r="A87" s="10" t="s">
        <v>34</v>
      </c>
      <c r="B87" s="10" t="s">
        <v>159</v>
      </c>
      <c r="C87" s="11" t="s">
        <v>160</v>
      </c>
      <c r="D87" s="28">
        <v>209.6</v>
      </c>
    </row>
    <row r="88" spans="1:4" ht="63.75">
      <c r="A88" s="10" t="s">
        <v>34</v>
      </c>
      <c r="B88" s="10" t="s">
        <v>161</v>
      </c>
      <c r="C88" s="11" t="s">
        <v>162</v>
      </c>
      <c r="D88" s="28">
        <v>-787</v>
      </c>
    </row>
    <row r="89" spans="1:4" s="8" customFormat="1" ht="25.5">
      <c r="A89" s="9" t="s">
        <v>40</v>
      </c>
      <c r="B89" s="9"/>
      <c r="C89" s="17" t="s">
        <v>41</v>
      </c>
      <c r="D89" s="27">
        <f>D90+D91</f>
        <v>154.4</v>
      </c>
    </row>
    <row r="90" spans="1:4" ht="127.5">
      <c r="A90" s="10" t="s">
        <v>40</v>
      </c>
      <c r="B90" s="10" t="s">
        <v>38</v>
      </c>
      <c r="C90" s="16" t="s">
        <v>39</v>
      </c>
      <c r="D90" s="28">
        <v>138.6</v>
      </c>
    </row>
    <row r="91" spans="1:4" ht="76.5">
      <c r="A91" s="10" t="s">
        <v>40</v>
      </c>
      <c r="B91" s="10" t="s">
        <v>77</v>
      </c>
      <c r="C91" s="11" t="s">
        <v>78</v>
      </c>
      <c r="D91" s="28">
        <v>15.8</v>
      </c>
    </row>
    <row r="92" spans="1:4" s="8" customFormat="1" ht="38.25">
      <c r="A92" s="9" t="s">
        <v>42</v>
      </c>
      <c r="B92" s="9"/>
      <c r="C92" s="17" t="s">
        <v>43</v>
      </c>
      <c r="D92" s="27">
        <f>D93+D94</f>
        <v>25.1</v>
      </c>
    </row>
    <row r="93" spans="1:4" ht="127.5">
      <c r="A93" s="10" t="s">
        <v>42</v>
      </c>
      <c r="B93" s="10" t="s">
        <v>38</v>
      </c>
      <c r="C93" s="16" t="s">
        <v>39</v>
      </c>
      <c r="D93" s="28">
        <v>10.6</v>
      </c>
    </row>
    <row r="94" spans="1:4" ht="76.5">
      <c r="A94" s="10" t="s">
        <v>42</v>
      </c>
      <c r="B94" s="10" t="s">
        <v>77</v>
      </c>
      <c r="C94" s="11" t="s">
        <v>78</v>
      </c>
      <c r="D94" s="28">
        <v>14.5</v>
      </c>
    </row>
    <row r="95" spans="1:4" s="8" customFormat="1" ht="25.5">
      <c r="A95" s="9" t="s">
        <v>44</v>
      </c>
      <c r="B95" s="9"/>
      <c r="C95" s="17" t="s">
        <v>45</v>
      </c>
      <c r="D95" s="27">
        <f>D96+D97+D98</f>
        <v>150.1</v>
      </c>
    </row>
    <row r="96" spans="1:4" ht="127.5">
      <c r="A96" s="10" t="s">
        <v>44</v>
      </c>
      <c r="B96" s="10" t="s">
        <v>38</v>
      </c>
      <c r="C96" s="16" t="s">
        <v>39</v>
      </c>
      <c r="D96" s="28">
        <v>93.1</v>
      </c>
    </row>
    <row r="97" spans="1:4" ht="76.5">
      <c r="A97" s="10" t="s">
        <v>44</v>
      </c>
      <c r="B97" s="10" t="s">
        <v>77</v>
      </c>
      <c r="C97" s="11" t="s">
        <v>78</v>
      </c>
      <c r="D97" s="28">
        <v>55.5</v>
      </c>
    </row>
    <row r="98" spans="1:4" ht="127.5">
      <c r="A98" s="10" t="s">
        <v>44</v>
      </c>
      <c r="B98" s="10" t="s">
        <v>81</v>
      </c>
      <c r="C98" s="16" t="s">
        <v>82</v>
      </c>
      <c r="D98" s="28">
        <v>1.5</v>
      </c>
    </row>
    <row r="99" spans="1:4" s="8" customFormat="1" ht="38.25">
      <c r="A99" s="9" t="s">
        <v>101</v>
      </c>
      <c r="B99" s="9"/>
      <c r="C99" s="18" t="s">
        <v>102</v>
      </c>
      <c r="D99" s="27">
        <f>D100</f>
        <v>5</v>
      </c>
    </row>
    <row r="100" spans="1:4" ht="38.25">
      <c r="A100" s="10" t="s">
        <v>101</v>
      </c>
      <c r="B100" s="10" t="s">
        <v>103</v>
      </c>
      <c r="C100" s="11" t="s">
        <v>104</v>
      </c>
      <c r="D100" s="28">
        <v>5</v>
      </c>
    </row>
    <row r="101" spans="1:4" s="8" customFormat="1" ht="25.5">
      <c r="A101" s="9" t="s">
        <v>46</v>
      </c>
      <c r="B101" s="9"/>
      <c r="C101" s="17" t="s">
        <v>35</v>
      </c>
      <c r="D101" s="27">
        <f>D102+D103</f>
        <v>64.5</v>
      </c>
    </row>
    <row r="102" spans="1:4" ht="127.5">
      <c r="A102" s="10" t="s">
        <v>46</v>
      </c>
      <c r="B102" s="10" t="s">
        <v>38</v>
      </c>
      <c r="C102" s="16" t="s">
        <v>39</v>
      </c>
      <c r="D102" s="28">
        <v>38.8</v>
      </c>
    </row>
    <row r="103" spans="1:4" ht="76.5">
      <c r="A103" s="10" t="s">
        <v>46</v>
      </c>
      <c r="B103" s="10" t="s">
        <v>77</v>
      </c>
      <c r="C103" s="11" t="s">
        <v>78</v>
      </c>
      <c r="D103" s="28">
        <v>25.7</v>
      </c>
    </row>
    <row r="104" spans="1:4" s="8" customFormat="1" ht="25.5">
      <c r="A104" s="9" t="s">
        <v>47</v>
      </c>
      <c r="B104" s="9"/>
      <c r="C104" s="17" t="s">
        <v>35</v>
      </c>
      <c r="D104" s="27">
        <f>D105+D106+D107</f>
        <v>472.69999999999993</v>
      </c>
    </row>
    <row r="105" spans="1:4" ht="127.5">
      <c r="A105" s="10" t="s">
        <v>47</v>
      </c>
      <c r="B105" s="10" t="s">
        <v>38</v>
      </c>
      <c r="C105" s="16" t="s">
        <v>39</v>
      </c>
      <c r="D105" s="28">
        <v>433.4</v>
      </c>
    </row>
    <row r="106" spans="1:4" ht="76.5">
      <c r="A106" s="10" t="s">
        <v>47</v>
      </c>
      <c r="B106" s="10" t="s">
        <v>77</v>
      </c>
      <c r="C106" s="11" t="s">
        <v>78</v>
      </c>
      <c r="D106" s="28">
        <v>35.9</v>
      </c>
    </row>
    <row r="107" spans="1:4" ht="127.5">
      <c r="A107" s="10" t="s">
        <v>47</v>
      </c>
      <c r="B107" s="10" t="s">
        <v>81</v>
      </c>
      <c r="C107" s="16" t="s">
        <v>82</v>
      </c>
      <c r="D107" s="28">
        <v>3.4</v>
      </c>
    </row>
    <row r="108" spans="1:4" s="8" customFormat="1" ht="25.5">
      <c r="A108" s="9" t="s">
        <v>48</v>
      </c>
      <c r="B108" s="9"/>
      <c r="C108" s="18" t="s">
        <v>35</v>
      </c>
      <c r="D108" s="27">
        <f>D109+D110</f>
        <v>432</v>
      </c>
    </row>
    <row r="109" spans="1:4" ht="127.5">
      <c r="A109" s="10" t="s">
        <v>48</v>
      </c>
      <c r="B109" s="10" t="s">
        <v>38</v>
      </c>
      <c r="C109" s="16" t="s">
        <v>39</v>
      </c>
      <c r="D109" s="28">
        <v>328.1</v>
      </c>
    </row>
    <row r="110" spans="1:4" ht="76.5">
      <c r="A110" s="10" t="s">
        <v>48</v>
      </c>
      <c r="B110" s="10" t="s">
        <v>77</v>
      </c>
      <c r="C110" s="11" t="s">
        <v>78</v>
      </c>
      <c r="D110" s="28">
        <v>103.9</v>
      </c>
    </row>
    <row r="111" spans="1:4" s="8" customFormat="1" ht="38.25">
      <c r="A111" s="10" t="s">
        <v>73</v>
      </c>
      <c r="B111" s="10"/>
      <c r="C111" s="11" t="s">
        <v>74</v>
      </c>
      <c r="D111" s="28">
        <f>D112</f>
        <v>0.1</v>
      </c>
    </row>
    <row r="112" spans="1:4" ht="38.25">
      <c r="A112" s="10" t="s">
        <v>73</v>
      </c>
      <c r="B112" s="10" t="s">
        <v>71</v>
      </c>
      <c r="C112" s="11" t="s">
        <v>72</v>
      </c>
      <c r="D112" s="28">
        <v>0.1</v>
      </c>
    </row>
    <row r="113" spans="1:4" s="8" customFormat="1" ht="38.25">
      <c r="A113" s="10" t="s">
        <v>97</v>
      </c>
      <c r="B113" s="10"/>
      <c r="C113" s="11" t="s">
        <v>98</v>
      </c>
      <c r="D113" s="28">
        <f>D114</f>
        <v>10</v>
      </c>
    </row>
    <row r="114" spans="1:4" ht="38.25">
      <c r="A114" s="10" t="s">
        <v>97</v>
      </c>
      <c r="B114" s="10" t="s">
        <v>99</v>
      </c>
      <c r="C114" s="11" t="s">
        <v>100</v>
      </c>
      <c r="D114" s="28">
        <v>10</v>
      </c>
    </row>
    <row r="115" spans="1:4" s="8" customFormat="1" ht="38.25">
      <c r="A115" s="9" t="s">
        <v>113</v>
      </c>
      <c r="B115" s="9"/>
      <c r="C115" s="17" t="s">
        <v>114</v>
      </c>
      <c r="D115" s="27">
        <f>D116+D117</f>
        <v>501</v>
      </c>
    </row>
    <row r="116" spans="1:4" ht="51">
      <c r="A116" s="10" t="s">
        <v>113</v>
      </c>
      <c r="B116" s="10" t="s">
        <v>115</v>
      </c>
      <c r="C116" s="11" t="s">
        <v>116</v>
      </c>
      <c r="D116" s="28">
        <v>149</v>
      </c>
    </row>
    <row r="117" spans="1:4" ht="114.75">
      <c r="A117" s="10" t="s">
        <v>113</v>
      </c>
      <c r="B117" s="10" t="s">
        <v>117</v>
      </c>
      <c r="C117" s="11" t="s">
        <v>118</v>
      </c>
      <c r="D117" s="28">
        <v>352</v>
      </c>
    </row>
    <row r="118" spans="1:4" s="8" customFormat="1" ht="38.25">
      <c r="A118" s="9" t="s">
        <v>121</v>
      </c>
      <c r="B118" s="9"/>
      <c r="C118" s="17" t="s">
        <v>122</v>
      </c>
      <c r="D118" s="27">
        <f>D119</f>
        <v>59</v>
      </c>
    </row>
    <row r="119" spans="1:4" ht="63.75">
      <c r="A119" s="10" t="s">
        <v>121</v>
      </c>
      <c r="B119" s="10" t="s">
        <v>119</v>
      </c>
      <c r="C119" s="11" t="s">
        <v>120</v>
      </c>
      <c r="D119" s="28">
        <v>59</v>
      </c>
    </row>
    <row r="120" spans="1:4" s="8" customFormat="1" ht="51">
      <c r="A120" s="9" t="s">
        <v>75</v>
      </c>
      <c r="B120" s="9"/>
      <c r="C120" s="17" t="s">
        <v>76</v>
      </c>
      <c r="D120" s="27">
        <f>D121+D122+D123+D124+D125+D126</f>
        <v>211289.10000000003</v>
      </c>
    </row>
    <row r="121" spans="1:4" ht="38.25">
      <c r="A121" s="10" t="s">
        <v>75</v>
      </c>
      <c r="B121" s="10" t="s">
        <v>71</v>
      </c>
      <c r="C121" s="11" t="s">
        <v>72</v>
      </c>
      <c r="D121" s="28">
        <v>0.2</v>
      </c>
    </row>
    <row r="122" spans="1:4" ht="38.25">
      <c r="A122" s="10" t="s">
        <v>75</v>
      </c>
      <c r="B122" s="10" t="s">
        <v>123</v>
      </c>
      <c r="C122" s="11" t="s">
        <v>124</v>
      </c>
      <c r="D122" s="28">
        <v>182395.9</v>
      </c>
    </row>
    <row r="123" spans="1:4" ht="25.5">
      <c r="A123" s="10" t="s">
        <v>75</v>
      </c>
      <c r="B123" s="10" t="s">
        <v>125</v>
      </c>
      <c r="C123" s="11" t="s">
        <v>126</v>
      </c>
      <c r="D123" s="28">
        <v>13738.2</v>
      </c>
    </row>
    <row r="124" spans="1:4" ht="63.75">
      <c r="A124" s="10" t="s">
        <v>75</v>
      </c>
      <c r="B124" s="10" t="s">
        <v>127</v>
      </c>
      <c r="C124" s="11" t="s">
        <v>128</v>
      </c>
      <c r="D124" s="28">
        <v>3884.2</v>
      </c>
    </row>
    <row r="125" spans="1:4" ht="63.75">
      <c r="A125" s="10" t="s">
        <v>75</v>
      </c>
      <c r="B125" s="10" t="s">
        <v>137</v>
      </c>
      <c r="C125" s="11" t="s">
        <v>138</v>
      </c>
      <c r="D125" s="28">
        <v>9160.7</v>
      </c>
    </row>
    <row r="126" spans="1:4" ht="38.25">
      <c r="A126" s="10" t="s">
        <v>75</v>
      </c>
      <c r="B126" s="10" t="s">
        <v>151</v>
      </c>
      <c r="C126" s="11" t="s">
        <v>152</v>
      </c>
      <c r="D126" s="28">
        <v>2109.9</v>
      </c>
    </row>
    <row r="127" spans="1:5" ht="12.75">
      <c r="A127" s="20" t="s">
        <v>163</v>
      </c>
      <c r="B127" s="21"/>
      <c r="C127" s="22"/>
      <c r="D127" s="29">
        <f>D13+D18+D28+D33+D35+D38+D54+D61+D89+D92+D95+D99+D101+D104+D108+D111+D113+D115+D118+D120</f>
        <v>715790</v>
      </c>
      <c r="E127" s="19"/>
    </row>
  </sheetData>
  <sheetProtection/>
  <autoFilter ref="A12:D127">
    <sortState ref="A13:D127">
      <sortCondition sortBy="value" ref="A13:A127"/>
    </sortState>
  </autoFilter>
  <mergeCells count="10">
    <mergeCell ref="A11:B11"/>
    <mergeCell ref="A1:E1"/>
    <mergeCell ref="A6:D6"/>
    <mergeCell ref="A8:D8"/>
    <mergeCell ref="A7:D7"/>
    <mergeCell ref="A9:D9"/>
    <mergeCell ref="C2:D2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>POI HSSF rep:2.49.0.161</dc:description>
  <cp:lastModifiedBy>Администратор</cp:lastModifiedBy>
  <cp:lastPrinted>2020-04-08T08:19:28Z</cp:lastPrinted>
  <dcterms:created xsi:type="dcterms:W3CDTF">2020-03-10T11:05:00Z</dcterms:created>
  <dcterms:modified xsi:type="dcterms:W3CDTF">2021-06-30T08:02:50Z</dcterms:modified>
  <cp:category/>
  <cp:version/>
  <cp:contentType/>
  <cp:contentStatus/>
</cp:coreProperties>
</file>