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2021" sheetId="1" r:id="rId1"/>
    <sheet name="2021-2022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<sst xmlns="http://schemas.openxmlformats.org/spreadsheetml/2006/main" count="108" uniqueCount="62">
  <si>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</si>
  <si>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</si>
  <si>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</si>
  <si>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</si>
  <si>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</si>
  <si>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</si>
  <si>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</si>
  <si>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</si>
  <si>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</si>
  <si>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</si>
  <si>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</si>
  <si>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</si>
  <si>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</si>
  <si>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</si>
  <si>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</si>
  <si>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</si>
  <si>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2.8.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</si>
  <si>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</si>
  <si>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</si>
  <si>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</si>
  <si>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</si>
  <si>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</si>
  <si>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</si>
  <si>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</si>
  <si>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</si>
  <si>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</si>
  <si>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</si>
  <si>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</si>
  <si>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</si>
  <si>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</si>
  <si>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</si>
  <si>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</si>
  <si>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</si>
  <si>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</si>
  <si>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</si>
  <si>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</si>
  <si>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</si>
  <si>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</si>
  <si>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</si>
  <si>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Ремонт участка автомобильной дороги общего пользования «Кунгур – Соликамск» - «Камень»</t>
  </si>
  <si>
    <t>Распределение средств муниципального дорожного фонда Александровского муниципального округа на 2021 год, тыс. рублей</t>
  </si>
  <si>
    <t>Ремонт участка автомобильной дороги общего пользования «Кунгур – Соликамск» - «Чикман» (Яйва - Скопкортная)</t>
  </si>
  <si>
    <t>Ремонт автомобильных дорог в г. Александровске: по ул. Калинина от ул. Ленина до ул. Мехоношина; по ул. Пригородная (устранение пучинообразования км 000+425 - км 000+450, км 000+500 - км 000+525, км 000+550 - км 000+575); по ул. Красина от ул. Братьев Давыдовых до ул. Кирова; по ул. Чапаева от ул. Ленина до ул. Мехоношина; по ул. Гайдара от ул. Пионерская до ул. Кольцова</t>
  </si>
  <si>
    <t>Ремонт автомобильной дороги по ул. Островского в г. Александровске (восстановление пешеходного перехода возле МБОУ БСОШ № 1)</t>
  </si>
  <si>
    <t>Ремонт дорог в р.п. Яйва: по ул. Парковая от ул. Уральская до ул. Заводская, от здания № 10 до ул. Первомайская; по ул. 8 Марта; по ул. Первомайская</t>
  </si>
  <si>
    <t>2.4.</t>
  </si>
  <si>
    <t>Ремонт автомобильной дороги по ул. Заводская (восстановление пешеходного перехода вблизи образовательного учреждения "Детская музыкальная школа) в р. П. Яйва</t>
  </si>
  <si>
    <t>Ремонт автомобильной дороги по ул. Лоскутова от ул. Свободы до дома № 24 в п. Всеволодо-Вильва</t>
  </si>
  <si>
    <t>2.6.</t>
  </si>
  <si>
    <t>2.7.</t>
  </si>
  <si>
    <t>Ремонт участков автомобильной дороги "Кунгур - Соликамск" - Усть - Игум км 004+100 - км 004+937, км 007+261,5 - км 008+016"</t>
  </si>
  <si>
    <t>2.9.</t>
  </si>
  <si>
    <t>Ремонт автомобильной дороги общего пользования местного значения по ул. Советская в п. Всеволодо-Вильва (от ул. Пролетарская до ул. Ленина)</t>
  </si>
  <si>
    <t>от 28.01.2021 № 145</t>
  </si>
  <si>
    <t>"</t>
  </si>
  <si>
    <t>2.10.</t>
  </si>
  <si>
    <t>Ремонт дороги по ул. Советская в п. Всеволодо-Вильва</t>
  </si>
  <si>
    <t>Ремонт автомобильной дороги по ул. Советская от ул. Луначарского до д. № 105 в р.п. Всеволодо-Вильва</t>
  </si>
  <si>
    <t>3.</t>
  </si>
  <si>
    <t>Отбор проб и проведение лабораторных испытаний асфальтобетонного покрытия отремонтированных автомобильных дорог</t>
  </si>
  <si>
    <t xml:space="preserve">от  № 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</si>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</sst>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9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right"/>
      <protection locked="0"/>
    </xf>
    <xf numFmtId="0" fontId="46" fillId="0" borderId="0" xfId="0" applyFont="1" applyFill="1" applyAlignment="1">
      <alignment horizontal="right"/>
    </xf>
    <xf numFmtId="0" fontId="4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horizontal="right"/>
    </xf>
    <xf numFmtId="16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zoomScalePageLayoutView="0" workbookViewId="0" topLeftCell="A22">
      <selection activeCell="D17" sqref="D17"/>
    </sheetView>
  </sheetViews>
  <sheetFormatPr defaultColWidth="9.140625" defaultRowHeight="15"/>
  <cols>
    <col min="1" max="1" width="6.421875" style="24" customWidth="1"/>
    <col min="2" max="2" width="46.28125" style="24" customWidth="1"/>
    <col min="3" max="3" width="15.28125" style="31" customWidth="1"/>
    <col min="4" max="4" width="17.140625" style="31" customWidth="1"/>
    <col min="5" max="5" width="16.7109375" style="31" customWidth="1"/>
    <col min="6" max="16384" width="9.140625" style="24" customWidth="1"/>
  </cols>
  <sheetData>
    <row r="1" spans="4:5" ht="15">
      <c r="D1" s="28"/>
      <c r="E1" s="28" t="s">
        <v>61</v>
      </c>
    </row>
    <row r="2" spans="4:5" ht="15">
      <c r="D2" s="28"/>
      <c r="E2" s="28" t="s">
        <v>24</v>
      </c>
    </row>
    <row r="3" spans="4:5" ht="15">
      <c r="D3" s="29"/>
      <c r="E3" s="30" t="s">
        <v>60</v>
      </c>
    </row>
    <row r="4" spans="4:5" ht="15">
      <c r="D4" s="28"/>
      <c r="E4" s="28" t="s">
        <v>35</v>
      </c>
    </row>
    <row r="5" spans="4:5" ht="15">
      <c r="D5" s="28"/>
      <c r="E5" s="28" t="s">
        <v>24</v>
      </c>
    </row>
    <row r="6" spans="4:5" ht="15">
      <c r="D6" s="29"/>
      <c r="E6" s="29" t="s">
        <v>53</v>
      </c>
    </row>
    <row r="7" ht="15">
      <c r="E7" s="32"/>
    </row>
    <row r="8" spans="1:5" ht="37.5" customHeight="1">
      <c r="A8" s="41" t="s">
        <v>40</v>
      </c>
      <c r="B8" s="41"/>
      <c r="C8" s="41"/>
      <c r="D8" s="41"/>
      <c r="E8" s="41"/>
    </row>
    <row r="10" spans="1:5" ht="15.75" customHeight="1">
      <c r="A10" s="42" t="s">
        <v>0</v>
      </c>
      <c r="B10" s="43" t="s">
        <v>4</v>
      </c>
      <c r="C10" s="45" t="s">
        <v>5</v>
      </c>
      <c r="D10" s="47" t="s">
        <v>1</v>
      </c>
      <c r="E10" s="47"/>
    </row>
    <row r="11" spans="1:5" ht="67.5" customHeight="1">
      <c r="A11" s="42"/>
      <c r="B11" s="44"/>
      <c r="C11" s="46"/>
      <c r="D11" s="6" t="s">
        <v>17</v>
      </c>
      <c r="E11" s="6" t="s">
        <v>2</v>
      </c>
    </row>
    <row r="12" spans="1:5" ht="1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</row>
    <row r="13" spans="1:5" ht="66" customHeight="1">
      <c r="A13" s="34" t="s">
        <v>6</v>
      </c>
      <c r="B13" s="15" t="s">
        <v>19</v>
      </c>
      <c r="C13" s="25">
        <f>D13+E13</f>
        <v>30524.359999999997</v>
      </c>
      <c r="D13" s="25">
        <f>D14+D15+D16+D17</f>
        <v>30524.359999999997</v>
      </c>
      <c r="E13" s="25">
        <v>0</v>
      </c>
    </row>
    <row r="14" spans="1:5" ht="52.5" customHeight="1">
      <c r="A14" s="5" t="s">
        <v>7</v>
      </c>
      <c r="B14" s="35" t="s">
        <v>20</v>
      </c>
      <c r="C14" s="26">
        <v>14586.36</v>
      </c>
      <c r="D14" s="26">
        <v>14586.36</v>
      </c>
      <c r="E14" s="26">
        <v>0</v>
      </c>
    </row>
    <row r="15" spans="1:5" ht="68.25" customHeight="1">
      <c r="A15" s="5" t="s">
        <v>8</v>
      </c>
      <c r="B15" s="35" t="s">
        <v>21</v>
      </c>
      <c r="C15" s="38">
        <f>D15</f>
        <v>6662.8</v>
      </c>
      <c r="D15" s="38">
        <v>6662.8</v>
      </c>
      <c r="E15" s="26">
        <v>0</v>
      </c>
    </row>
    <row r="16" spans="1:5" ht="66" customHeight="1">
      <c r="A16" s="5" t="s">
        <v>9</v>
      </c>
      <c r="B16" s="35" t="s">
        <v>22</v>
      </c>
      <c r="C16" s="26">
        <v>4148.86</v>
      </c>
      <c r="D16" s="26">
        <v>4148.9</v>
      </c>
      <c r="E16" s="26">
        <v>0</v>
      </c>
    </row>
    <row r="17" spans="1:5" ht="55.5" customHeight="1">
      <c r="A17" s="5" t="s">
        <v>10</v>
      </c>
      <c r="B17" s="35" t="s">
        <v>23</v>
      </c>
      <c r="C17" s="38">
        <f>D17</f>
        <v>5126.3</v>
      </c>
      <c r="D17" s="38">
        <f>4976.3+150</f>
        <v>5126.3</v>
      </c>
      <c r="E17" s="26">
        <v>0</v>
      </c>
    </row>
    <row r="18" spans="1:5" ht="51" customHeight="1">
      <c r="A18" s="5" t="s">
        <v>11</v>
      </c>
      <c r="B18" s="16" t="s">
        <v>18</v>
      </c>
      <c r="C18" s="27">
        <f>D18+E18</f>
        <v>71227.80767000001</v>
      </c>
      <c r="D18" s="25">
        <f>SUM(D19:D30)</f>
        <v>7832.207670000001</v>
      </c>
      <c r="E18" s="25">
        <f>SUM(E19:E30)</f>
        <v>63395.600000000006</v>
      </c>
    </row>
    <row r="19" spans="1:7" ht="168" customHeight="1">
      <c r="A19" s="5" t="s">
        <v>12</v>
      </c>
      <c r="B19" s="13" t="s">
        <v>42</v>
      </c>
      <c r="C19" s="26">
        <f>D19+E19</f>
        <v>15334.364000000001</v>
      </c>
      <c r="D19" s="26">
        <v>1533.4364</v>
      </c>
      <c r="E19" s="26">
        <v>13800.9276</v>
      </c>
      <c r="G19" s="31"/>
    </row>
    <row r="20" spans="1:7" ht="67.5" customHeight="1">
      <c r="A20" s="5" t="s">
        <v>13</v>
      </c>
      <c r="B20" s="13" t="s">
        <v>43</v>
      </c>
      <c r="C20" s="26">
        <f>D20+E20</f>
        <v>409.853</v>
      </c>
      <c r="D20" s="26">
        <v>40.9853</v>
      </c>
      <c r="E20" s="26">
        <v>368.8677</v>
      </c>
      <c r="G20" s="31"/>
    </row>
    <row r="21" spans="1:7" ht="84" customHeight="1">
      <c r="A21" s="5" t="s">
        <v>14</v>
      </c>
      <c r="B21" s="13" t="s">
        <v>44</v>
      </c>
      <c r="C21" s="26">
        <f>SUM(D21:E21)</f>
        <v>12357.062</v>
      </c>
      <c r="D21" s="26">
        <v>1235.7062</v>
      </c>
      <c r="E21" s="26">
        <v>11121.3558</v>
      </c>
      <c r="G21" s="31"/>
    </row>
    <row r="22" spans="1:5" ht="81.75" customHeight="1">
      <c r="A22" s="5" t="s">
        <v>45</v>
      </c>
      <c r="B22" s="13" t="s">
        <v>46</v>
      </c>
      <c r="C22" s="26">
        <f>SUM(D22:E22)</f>
        <v>799.01</v>
      </c>
      <c r="D22" s="26">
        <v>79.901</v>
      </c>
      <c r="E22" s="26">
        <v>719.109</v>
      </c>
    </row>
    <row r="23" spans="1:5" ht="68.25" customHeight="1">
      <c r="A23" s="5" t="s">
        <v>15</v>
      </c>
      <c r="B23" s="13" t="s">
        <v>47</v>
      </c>
      <c r="C23" s="26">
        <f>E23+D23</f>
        <v>11522.155449999998</v>
      </c>
      <c r="D23" s="26">
        <v>1152.21555</v>
      </c>
      <c r="E23" s="26">
        <v>10369.9399</v>
      </c>
    </row>
    <row r="24" spans="1:5" ht="51" customHeight="1">
      <c r="A24" s="5" t="s">
        <v>48</v>
      </c>
      <c r="B24" s="13" t="s">
        <v>39</v>
      </c>
      <c r="C24" s="26">
        <f>E24+D24</f>
        <v>3000</v>
      </c>
      <c r="D24" s="26">
        <v>300</v>
      </c>
      <c r="E24" s="26">
        <v>2700</v>
      </c>
    </row>
    <row r="25" spans="1:5" ht="51" customHeight="1">
      <c r="A25" s="5" t="s">
        <v>49</v>
      </c>
      <c r="B25" s="13" t="s">
        <v>41</v>
      </c>
      <c r="C25" s="26">
        <f>E25+D25</f>
        <v>6173.22222</v>
      </c>
      <c r="D25" s="26">
        <v>617.32222</v>
      </c>
      <c r="E25" s="26">
        <v>5555.9</v>
      </c>
    </row>
    <row r="26" spans="1:7" ht="66" customHeight="1">
      <c r="A26" s="5" t="s">
        <v>16</v>
      </c>
      <c r="B26" s="13" t="s">
        <v>50</v>
      </c>
      <c r="C26" s="26">
        <f>D26+E26</f>
        <v>18755.441000000003</v>
      </c>
      <c r="D26" s="26">
        <v>1875.541</v>
      </c>
      <c r="E26" s="26">
        <v>16879.9</v>
      </c>
      <c r="G26" s="31"/>
    </row>
    <row r="27" spans="1:7" ht="66" customHeight="1" hidden="1">
      <c r="A27" s="5" t="s">
        <v>51</v>
      </c>
      <c r="B27" s="13" t="s">
        <v>52</v>
      </c>
      <c r="C27" s="26"/>
      <c r="D27" s="26"/>
      <c r="E27" s="26">
        <v>0</v>
      </c>
      <c r="G27" s="31"/>
    </row>
    <row r="28" spans="1:7" ht="66" customHeight="1">
      <c r="A28" s="5" t="s">
        <v>51</v>
      </c>
      <c r="B28" s="39" t="s">
        <v>57</v>
      </c>
      <c r="C28" s="38">
        <f>SUM(D28:E28)</f>
        <v>2088.3999999999987</v>
      </c>
      <c r="D28" s="38">
        <v>208.8</v>
      </c>
      <c r="E28" s="38">
        <f>43215.7-41336.1</f>
        <v>1879.5999999999985</v>
      </c>
      <c r="G28" s="31"/>
    </row>
    <row r="29" spans="1:7" ht="47.25" customHeight="1">
      <c r="A29" s="5" t="s">
        <v>55</v>
      </c>
      <c r="B29" s="13" t="s">
        <v>56</v>
      </c>
      <c r="C29" s="26">
        <f>D29+E29</f>
        <v>270.3</v>
      </c>
      <c r="D29" s="26">
        <v>270.3</v>
      </c>
      <c r="E29" s="26">
        <v>0</v>
      </c>
      <c r="G29" s="31"/>
    </row>
    <row r="30" spans="1:7" ht="57.75" customHeight="1">
      <c r="A30" s="40" t="s">
        <v>58</v>
      </c>
      <c r="B30" s="39" t="s">
        <v>59</v>
      </c>
      <c r="C30" s="38">
        <f>D30+E30</f>
        <v>518</v>
      </c>
      <c r="D30" s="38">
        <v>518</v>
      </c>
      <c r="E30" s="38">
        <v>0</v>
      </c>
      <c r="G30" s="31"/>
    </row>
    <row r="31" spans="1:5" ht="20.25" customHeight="1">
      <c r="A31" s="7"/>
      <c r="B31" s="8" t="s">
        <v>3</v>
      </c>
      <c r="C31" s="36">
        <f>D31+E31</f>
        <v>101752.16767</v>
      </c>
      <c r="D31" s="36">
        <f>D18+D13</f>
        <v>38356.56767</v>
      </c>
      <c r="E31" s="36">
        <f>E18+E13</f>
        <v>63395.600000000006</v>
      </c>
    </row>
    <row r="32" ht="15">
      <c r="E32" s="37" t="s">
        <v>54</v>
      </c>
    </row>
  </sheetData>
  <sheetProtection/>
  <mergeCells count="5">
    <mergeCell ref="A8:E8"/>
    <mergeCell ref="A10:A11"/>
    <mergeCell ref="B10:B11"/>
    <mergeCell ref="C10:C11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4.8515625" style="0" customWidth="1"/>
    <col min="4" max="4" width="12.57421875" style="0" customWidth="1"/>
    <col min="5" max="5" width="12.421875" style="0" customWidth="1"/>
    <col min="6" max="6" width="14.28125" style="0" customWidth="1"/>
    <col min="7" max="7" width="11.28125" style="0" customWidth="1"/>
    <col min="8" max="8" width="12.00390625" style="0" customWidth="1"/>
  </cols>
  <sheetData>
    <row r="1" ht="15.75">
      <c r="H1" s="17" t="s">
        <v>36</v>
      </c>
    </row>
    <row r="2" ht="15.75">
      <c r="H2" s="18" t="s">
        <v>24</v>
      </c>
    </row>
    <row r="3" ht="15">
      <c r="H3" s="19" t="s">
        <v>38</v>
      </c>
    </row>
    <row r="4" ht="15.75">
      <c r="H4" s="17" t="s">
        <v>35</v>
      </c>
    </row>
    <row r="5" ht="15.75">
      <c r="H5" s="18" t="s">
        <v>24</v>
      </c>
    </row>
    <row r="6" ht="15">
      <c r="H6" s="19" t="s">
        <v>34</v>
      </c>
    </row>
    <row r="8" spans="1:8" ht="48" customHeight="1">
      <c r="A8" s="48" t="s">
        <v>25</v>
      </c>
      <c r="B8" s="48"/>
      <c r="C8" s="48"/>
      <c r="D8" s="48"/>
      <c r="E8" s="48"/>
      <c r="F8" s="48"/>
      <c r="G8" s="48"/>
      <c r="H8" s="48"/>
    </row>
    <row r="10" spans="1:8" ht="15.75">
      <c r="A10" s="49" t="s">
        <v>0</v>
      </c>
      <c r="B10" s="50" t="s">
        <v>4</v>
      </c>
      <c r="C10" s="51" t="s">
        <v>26</v>
      </c>
      <c r="D10" s="51"/>
      <c r="E10" s="51"/>
      <c r="F10" s="51" t="s">
        <v>27</v>
      </c>
      <c r="G10" s="51"/>
      <c r="H10" s="51"/>
    </row>
    <row r="11" spans="1:8" ht="15.75" customHeight="1">
      <c r="A11" s="49"/>
      <c r="B11" s="50"/>
      <c r="C11" s="52" t="s">
        <v>5</v>
      </c>
      <c r="D11" s="49" t="s">
        <v>1</v>
      </c>
      <c r="E11" s="49"/>
      <c r="F11" s="52" t="s">
        <v>5</v>
      </c>
      <c r="G11" s="49" t="s">
        <v>1</v>
      </c>
      <c r="H11" s="49"/>
    </row>
    <row r="12" spans="1:8" ht="63">
      <c r="A12" s="49"/>
      <c r="B12" s="50"/>
      <c r="C12" s="52"/>
      <c r="D12" s="1" t="s">
        <v>17</v>
      </c>
      <c r="E12" s="1" t="s">
        <v>2</v>
      </c>
      <c r="F12" s="52"/>
      <c r="G12" s="1" t="s">
        <v>17</v>
      </c>
      <c r="H12" s="1" t="s">
        <v>2</v>
      </c>
    </row>
    <row r="13" spans="1:8" ht="15" customHeight="1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>
      <c r="A14" s="9" t="s">
        <v>6</v>
      </c>
      <c r="B14" s="22" t="s">
        <v>19</v>
      </c>
      <c r="C14" s="11">
        <f aca="true" t="shared" si="0" ref="C14:C22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>
      <c r="A15" s="5" t="s">
        <v>7</v>
      </c>
      <c r="B15" s="10" t="s">
        <v>20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>
      <c r="A16" s="5" t="s">
        <v>8</v>
      </c>
      <c r="B16" s="10" t="s">
        <v>21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>
      <c r="A17" s="5" t="s">
        <v>9</v>
      </c>
      <c r="B17" s="10" t="s">
        <v>22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>
      <c r="A18" s="4" t="s">
        <v>10</v>
      </c>
      <c r="B18" s="10" t="s">
        <v>23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>
      <c r="A19" s="5" t="s">
        <v>11</v>
      </c>
      <c r="B19" s="8" t="s">
        <v>18</v>
      </c>
      <c r="C19" s="12">
        <f t="shared" si="0"/>
        <v>62592.03999999999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>
      <c r="A20" s="5" t="s">
        <v>12</v>
      </c>
      <c r="B20" s="13" t="s">
        <v>28</v>
      </c>
      <c r="C20" s="6">
        <f t="shared" si="0"/>
        <v>22009</v>
      </c>
      <c r="D20" s="6">
        <v>2200.9</v>
      </c>
      <c r="E20" s="6">
        <v>19808.1</v>
      </c>
      <c r="F20" s="6" t="s">
        <v>29</v>
      </c>
      <c r="G20" s="6" t="s">
        <v>29</v>
      </c>
      <c r="H20" s="6" t="s">
        <v>29</v>
      </c>
    </row>
    <row r="21" spans="1:8" ht="126">
      <c r="A21" s="5" t="s">
        <v>13</v>
      </c>
      <c r="B21" s="14" t="s">
        <v>30</v>
      </c>
      <c r="C21" s="6">
        <f t="shared" si="0"/>
        <v>18413.33</v>
      </c>
      <c r="D21" s="6">
        <v>1841.33</v>
      </c>
      <c r="E21" s="6">
        <v>16572</v>
      </c>
      <c r="F21" s="6" t="s">
        <v>29</v>
      </c>
      <c r="G21" s="6" t="s">
        <v>29</v>
      </c>
      <c r="H21" s="6" t="s">
        <v>29</v>
      </c>
    </row>
    <row r="22" spans="1:8" ht="126">
      <c r="A22" s="5" t="s">
        <v>14</v>
      </c>
      <c r="B22" s="13" t="s">
        <v>31</v>
      </c>
      <c r="C22" s="6">
        <f t="shared" si="0"/>
        <v>8542.22</v>
      </c>
      <c r="D22" s="6">
        <v>854.22</v>
      </c>
      <c r="E22" s="6">
        <v>7688</v>
      </c>
      <c r="F22" s="6" t="s">
        <v>29</v>
      </c>
      <c r="G22" s="6" t="s">
        <v>29</v>
      </c>
      <c r="H22" s="6" t="s">
        <v>29</v>
      </c>
    </row>
    <row r="23" spans="1:8" ht="47.25">
      <c r="A23" s="5" t="s">
        <v>32</v>
      </c>
      <c r="B23" s="13" t="s">
        <v>33</v>
      </c>
      <c r="C23" s="6" t="s">
        <v>29</v>
      </c>
      <c r="D23" s="6" t="s">
        <v>29</v>
      </c>
      <c r="E23" s="6" t="s">
        <v>29</v>
      </c>
      <c r="F23" s="6">
        <f>G23+H23</f>
        <v>48965.67</v>
      </c>
      <c r="G23" s="6">
        <v>4896.57</v>
      </c>
      <c r="H23" s="6">
        <v>44069.1</v>
      </c>
    </row>
    <row r="24" spans="1:8" ht="63">
      <c r="A24" s="5" t="s">
        <v>15</v>
      </c>
      <c r="B24" s="23" t="s">
        <v>37</v>
      </c>
      <c r="C24" s="20">
        <f>D24+E24</f>
        <v>13627.49</v>
      </c>
      <c r="D24" s="20">
        <v>1362.75</v>
      </c>
      <c r="E24" s="20">
        <v>12264.74</v>
      </c>
      <c r="F24" s="6" t="s">
        <v>29</v>
      </c>
      <c r="G24" s="6" t="s">
        <v>29</v>
      </c>
      <c r="H24" s="6" t="s">
        <v>29</v>
      </c>
    </row>
    <row r="25" spans="1:8" ht="15.75">
      <c r="A25" s="7"/>
      <c r="B25" s="8" t="s">
        <v>3</v>
      </c>
      <c r="C25" s="21">
        <f aca="true" t="shared" si="1" ref="C25:H25">C14+C19</f>
        <v>88415.09</v>
      </c>
      <c r="D25" s="21">
        <f t="shared" si="1"/>
        <v>32082.25</v>
      </c>
      <c r="E25" s="21">
        <f t="shared" si="1"/>
        <v>56332.84</v>
      </c>
      <c r="F25" s="21">
        <f t="shared" si="1"/>
        <v>75530.8</v>
      </c>
      <c r="G25" s="21">
        <f t="shared" si="1"/>
        <v>31461.7</v>
      </c>
      <c r="H25" s="21">
        <f t="shared" si="1"/>
        <v>44069.1</v>
      </c>
    </row>
  </sheetData>
  <sheetProtection/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2021-06-17T07:30:41Z</dcterms:modified>
  <cp:category/>
  <cp:version/>
  <cp:contentType/>
  <cp:contentStatus/>
</cp:coreProperties>
</file>