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21" sheetId="1" r:id="rId1"/>
    <sheet name="2022-2023" sheetId="2" state="hidden" r:id="rId2"/>
  </sheets>
  <definedNames/>
  <calcPr fullCalcOnLoad="1"/>
</workbook>
</file>

<file path=xl/sharedStrings.xml><?xml version="1.0" encoding="utf-8"?>
<sst xmlns="http://schemas.openxmlformats.org/spreadsheetml/2006/main" count="109" uniqueCount="66">
  <si>
    <t>Сумма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</si>
  <si>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</si>
  <si>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Единая субвенция на выполнение отдельных государственных полномочий в сфере образования</t>
  </si>
  <si>
    <t>Составление протоколов об административных правонарушениях</t>
  </si>
  <si>
    <t>Образование комиссий по делам несовершеннолетних и защите их прав и организация их деятельности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</si>
  <si>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</si>
  <si>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</si>
  <si>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</si>
  <si>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созданию и организации деятельности административных комиссий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</si>
  <si>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</si>
  <si>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</si>
  <si>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ИТОГО</t>
  </si>
  <si>
    <t>Государственная регистрация актов гражданского состояния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</si>
  <si>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</si>
  <si>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</si>
  <si>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Реализация мероприятий по обеспечению устойчивого сокращения непригодного для проживания жилого фонда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</si>
  <si>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</si>
  <si>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Обеспечение устойчивого сокращения непригодного для проживания жилого фонда</t>
  </si>
  <si>
    <t>Мероприятия по организации оздоровления и отдыха детей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</si>
  <si>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</si>
  <si>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</si>
  <si>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</si>
  <si>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Реализация программ развития преобразованных муниципальных образований</t>
  </si>
  <si>
    <t>Реализация мероприятий, направленных на комплексное развитие сельских территорий (Благоустройство сельских территорий)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</si>
  <si>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</si>
  <si>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</si>
  <si>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</si>
  <si>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</si>
  <si>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</si>
  <si>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получаемые бюджетом Александровского муниципального округа из других бюджетов бюджетной системы Российской Федерации в 2022-2023 годах, тыс. рублей</t>
  </si>
  <si>
    <t>Дотация на сбалансированность бюджетов муниципальных районов, муниципальных и городских округов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</si>
  <si>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</si>
  <si>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</si>
  <si>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</si>
  <si>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Выплата материального стимулирования народным дружинникам за участие в охране общественного порядка</t>
  </si>
  <si>
    <t>Реализация программ формирования современной городской среды</t>
  </si>
  <si>
    <t xml:space="preserve">Наименование </t>
  </si>
  <si>
    <t>Межбюджетные трансферты, получаемые бюджетом Александровского муниципального округа из других бюджетов бюджетной системы Российской Федерации в 2021 году, тыс. рублей</t>
  </si>
  <si>
    <t>Проведение технического аудита состояния очистных сооружений и сетей водоотведения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</si>
  <si>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</si>
  <si>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(Приведение в нормативное состояние объектов общественной инфраструктуры муниципального значения Александровского муниципального округа)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</si>
  <si>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</si>
  <si>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</si>
  <si>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Обеспечение условий для развития физической культуры и массового спорта</t>
  </si>
  <si>
    <t>Обеспечение жильем молодых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</si>
  <si>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</si>
  <si>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Реализация мероприятий по предотвращению распространения и уничтожению борщевика Сосновского в муниципальных образованиях Пермского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</si>
  <si>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</si>
  <si>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от 28.01.2021 № 145</t>
  </si>
  <si>
    <t>"Приложение 10</t>
  </si>
  <si>
    <t>"</t>
  </si>
  <si>
    <t>"Приложение 9</t>
  </si>
  <si>
    <t>к решению Думы</t>
  </si>
  <si>
    <t>Софинансирование проектов инициативного бюджетирования</t>
  </si>
  <si>
    <t>Улучшение качества систем теплоснабжения на территориях муниципальных образований Пермского края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</si>
  <si>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</si>
  <si>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</si>
  <si>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1941-1945 годов"</t>
  </si>
  <si>
    <t>Проведение Всероссийской переписи населения 2020 года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</si>
  <si>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(Приобретение благоустроенных жилых помещений для граждан, проживающих в аварийных домах)</t>
  </si>
  <si>
    <t>Реализация программ развития преобразованных муниципальных образований (Ремонт учреждений культуры и образования; приобретение коммунальной техники)</t>
  </si>
  <si>
    <t>Приложение 10</t>
  </si>
  <si>
    <t>от 29.04.2021 № 173</t>
  </si>
  <si>
    <t>Реализация мероприятий по созданию условий осуществления медицинской деятельности в модульных зданиях</t>
  </si>
  <si>
    <t>Приложение 4</t>
  </si>
  <si>
    <t xml:space="preserve">от  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</si>
</sst>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\ _₽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>
      <alignment horizontal="left" vertical="top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53" applyNumberFormat="1" applyFont="1" applyFill="1" applyBorder="1" applyAlignment="1">
      <alignment horizontal="left" vertical="top" wrapText="1" shrinkToFi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/>
    </xf>
    <xf numFmtId="0" fontId="43" fillId="0" borderId="0" xfId="0" applyFont="1" applyFill="1" applyAlignment="1">
      <alignment horizontal="right"/>
    </xf>
    <xf numFmtId="164" fontId="7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31">
      <selection activeCell="B37" sqref="B37"/>
    </sheetView>
  </sheetViews>
  <sheetFormatPr defaultColWidth="9.140625" defaultRowHeight="15"/>
  <cols>
    <col min="1" max="1" width="70.00390625" style="3" customWidth="1"/>
    <col min="2" max="2" width="18.57421875" style="3" customWidth="1"/>
    <col min="3" max="16384" width="9.140625" style="3" customWidth="1"/>
  </cols>
  <sheetData>
    <row r="1" ht="15.75">
      <c r="B1" s="13" t="s">
        <v>64</v>
      </c>
    </row>
    <row r="2" ht="15.75">
      <c r="B2" s="13" t="s">
        <v>52</v>
      </c>
    </row>
    <row r="3" ht="15.75">
      <c r="B3" s="19" t="s">
        <v>65</v>
      </c>
    </row>
    <row r="4" spans="2:4" ht="15.75">
      <c r="B4" s="13" t="s">
        <v>51</v>
      </c>
      <c r="C4" s="14"/>
      <c r="D4" s="14"/>
    </row>
    <row r="5" spans="2:4" ht="15.75">
      <c r="B5" s="13" t="s">
        <v>52</v>
      </c>
      <c r="C5" s="14"/>
      <c r="D5" s="14"/>
    </row>
    <row r="6" spans="2:4" ht="15.75">
      <c r="B6" s="15" t="s">
        <v>48</v>
      </c>
      <c r="C6" s="16"/>
      <c r="D6" s="16"/>
    </row>
    <row r="7" spans="1:8" ht="63.75" customHeight="1">
      <c r="A7" s="24" t="s">
        <v>37</v>
      </c>
      <c r="B7" s="24"/>
      <c r="C7" s="17"/>
      <c r="D7" s="17"/>
      <c r="E7" s="17"/>
      <c r="F7" s="17"/>
      <c r="G7" s="17"/>
      <c r="H7" s="17"/>
    </row>
    <row r="8" spans="1:2" ht="43.5" customHeight="1">
      <c r="A8" s="8" t="s">
        <v>36</v>
      </c>
      <c r="B8" s="9" t="s">
        <v>0</v>
      </c>
    </row>
    <row r="9" spans="1:2" ht="86.25" customHeight="1">
      <c r="A9" s="1" t="s">
        <v>1</v>
      </c>
      <c r="B9" s="2">
        <v>9664</v>
      </c>
    </row>
    <row r="10" spans="1:2" ht="23.25" customHeight="1">
      <c r="A10" s="4" t="s">
        <v>3</v>
      </c>
      <c r="B10" s="2">
        <f>5.5+21.9</f>
        <v>27.4</v>
      </c>
    </row>
    <row r="11" spans="1:2" ht="31.5">
      <c r="A11" s="1" t="s">
        <v>4</v>
      </c>
      <c r="B11" s="2">
        <v>1234.5</v>
      </c>
    </row>
    <row r="12" spans="1:2" ht="45.75" customHeight="1">
      <c r="A12" s="5" t="s">
        <v>2</v>
      </c>
      <c r="B12" s="2">
        <f>245012.2+22070.1+437.9+1498</f>
        <v>269018.2</v>
      </c>
    </row>
    <row r="13" spans="1:2" ht="31.5">
      <c r="A13" s="5" t="s">
        <v>8</v>
      </c>
      <c r="B13" s="2">
        <v>51.9</v>
      </c>
    </row>
    <row r="14" spans="1:2" ht="47.25">
      <c r="A14" s="5" t="s">
        <v>14</v>
      </c>
      <c r="B14" s="2">
        <v>70.5</v>
      </c>
    </row>
    <row r="15" spans="1:2" ht="44.25" customHeight="1">
      <c r="A15" s="5" t="s">
        <v>15</v>
      </c>
      <c r="B15" s="2">
        <v>425.6</v>
      </c>
    </row>
    <row r="16" spans="1:2" ht="146.25" customHeight="1">
      <c r="A16" s="1" t="s">
        <v>16</v>
      </c>
      <c r="B16" s="2">
        <v>2471.1</v>
      </c>
    </row>
    <row r="17" spans="1:2" ht="35.25" customHeight="1">
      <c r="A17" s="1" t="s">
        <v>17</v>
      </c>
      <c r="B17" s="2">
        <f>5660.9+45.3</f>
        <v>5706.2</v>
      </c>
    </row>
    <row r="18" spans="1:2" ht="20.25" customHeight="1">
      <c r="A18" s="5" t="s">
        <v>18</v>
      </c>
      <c r="B18" s="2">
        <v>6285.8</v>
      </c>
    </row>
    <row r="19" spans="1:2" ht="54" customHeight="1">
      <c r="A19" s="1" t="s">
        <v>19</v>
      </c>
      <c r="B19" s="2">
        <v>5.3</v>
      </c>
    </row>
    <row r="20" spans="1:2" ht="37.5" customHeight="1">
      <c r="A20" s="1" t="s">
        <v>30</v>
      </c>
      <c r="B20" s="2">
        <v>5717</v>
      </c>
    </row>
    <row r="21" spans="1:2" ht="31.5">
      <c r="A21" s="6" t="s">
        <v>31</v>
      </c>
      <c r="B21" s="2">
        <v>218866.3</v>
      </c>
    </row>
    <row r="22" spans="1:2" ht="51" customHeight="1">
      <c r="A22" s="1" t="s">
        <v>9</v>
      </c>
      <c r="B22" s="2">
        <f>25278-24791.4+1514.9-486.5-1116.2</f>
        <v>398.7999999999986</v>
      </c>
    </row>
    <row r="23" spans="1:2" ht="47.25">
      <c r="A23" s="1" t="s">
        <v>6</v>
      </c>
      <c r="B23" s="2">
        <v>186.9</v>
      </c>
    </row>
    <row r="24" spans="1:2" ht="94.5">
      <c r="A24" s="1" t="s">
        <v>20</v>
      </c>
      <c r="B24" s="2">
        <v>5391.4</v>
      </c>
    </row>
    <row r="25" spans="1:2" ht="63">
      <c r="A25" s="1" t="s">
        <v>7</v>
      </c>
      <c r="B25" s="2">
        <v>65</v>
      </c>
    </row>
    <row r="26" spans="1:2" ht="36.75" customHeight="1">
      <c r="A26" s="1" t="s">
        <v>22</v>
      </c>
      <c r="B26" s="2">
        <f>15289.6+4008.1-5164.1-14125.5</f>
        <v>8.100000000000364</v>
      </c>
    </row>
    <row r="27" spans="1:2" ht="54" customHeight="1">
      <c r="A27" s="6" t="s">
        <v>26</v>
      </c>
      <c r="B27" s="2">
        <v>25.8</v>
      </c>
    </row>
    <row r="28" spans="1:2" ht="31.5">
      <c r="A28" s="6" t="s">
        <v>25</v>
      </c>
      <c r="B28" s="2">
        <v>649.1</v>
      </c>
    </row>
    <row r="29" spans="1:2" ht="52.5" customHeight="1">
      <c r="A29" s="6" t="s">
        <v>27</v>
      </c>
      <c r="B29" s="2">
        <f>17239.9-396.1</f>
        <v>16843.800000000003</v>
      </c>
    </row>
    <row r="30" spans="1:2" ht="49.5" customHeight="1">
      <c r="A30" s="6" t="s">
        <v>28</v>
      </c>
      <c r="B30" s="2">
        <f>13026.5+89.8</f>
        <v>13116.3</v>
      </c>
    </row>
    <row r="31" spans="1:2" ht="63">
      <c r="A31" s="6" t="s">
        <v>10</v>
      </c>
      <c r="B31" s="2">
        <v>11.8</v>
      </c>
    </row>
    <row r="32" spans="1:2" ht="23.25" customHeight="1">
      <c r="A32" s="6" t="s">
        <v>12</v>
      </c>
      <c r="B32" s="2">
        <v>1625.3</v>
      </c>
    </row>
    <row r="33" spans="1:2" ht="47.25">
      <c r="A33" s="6" t="s">
        <v>21</v>
      </c>
      <c r="B33" s="2">
        <v>0</v>
      </c>
    </row>
    <row r="34" spans="1:2" ht="47.25" customHeight="1">
      <c r="A34" s="6" t="s">
        <v>13</v>
      </c>
      <c r="B34" s="2">
        <v>373.2</v>
      </c>
    </row>
    <row r="35" spans="1:2" ht="48.75" customHeight="1">
      <c r="A35" s="6" t="s">
        <v>24</v>
      </c>
      <c r="B35" s="2">
        <v>4740.1</v>
      </c>
    </row>
    <row r="36" spans="1:2" ht="35.25" customHeight="1">
      <c r="A36" s="6" t="s">
        <v>23</v>
      </c>
      <c r="B36" s="2">
        <v>389.1</v>
      </c>
    </row>
    <row r="37" spans="1:2" ht="47.25">
      <c r="A37" s="6" t="s">
        <v>33</v>
      </c>
      <c r="B37" s="22">
        <f>44636.1+58216+1879.6-41336.1</f>
        <v>63395.60000000001</v>
      </c>
    </row>
    <row r="38" spans="1:2" ht="31.5">
      <c r="A38" s="6" t="s">
        <v>34</v>
      </c>
      <c r="B38" s="2">
        <v>180.2</v>
      </c>
    </row>
    <row r="39" spans="1:2" ht="34.5" customHeight="1">
      <c r="A39" s="6" t="s">
        <v>5</v>
      </c>
      <c r="B39" s="2">
        <v>172</v>
      </c>
    </row>
    <row r="40" spans="1:2" ht="20.25" customHeight="1">
      <c r="A40" s="6" t="s">
        <v>35</v>
      </c>
      <c r="B40" s="2">
        <v>9177.3</v>
      </c>
    </row>
    <row r="41" spans="1:2" ht="86.25" customHeight="1">
      <c r="A41" s="6" t="s">
        <v>40</v>
      </c>
      <c r="B41" s="2">
        <v>23665.6</v>
      </c>
    </row>
    <row r="42" spans="1:2" ht="81.75" customHeight="1">
      <c r="A42" s="6" t="s">
        <v>59</v>
      </c>
      <c r="B42" s="2">
        <f>1125.8+1116.2</f>
        <v>2242</v>
      </c>
    </row>
    <row r="43" spans="1:2" ht="47.25">
      <c r="A43" s="6" t="s">
        <v>60</v>
      </c>
      <c r="B43" s="2">
        <v>14125.5</v>
      </c>
    </row>
    <row r="44" spans="1:2" ht="47.25">
      <c r="A44" s="6" t="s">
        <v>41</v>
      </c>
      <c r="B44" s="2">
        <f>1269.1-221.1</f>
        <v>1048</v>
      </c>
    </row>
    <row r="45" spans="1:2" ht="65.25" customHeight="1">
      <c r="A45" s="6" t="s">
        <v>42</v>
      </c>
      <c r="B45" s="2">
        <v>520</v>
      </c>
    </row>
    <row r="46" spans="1:2" ht="30.75" customHeight="1">
      <c r="A46" s="6" t="s">
        <v>43</v>
      </c>
      <c r="B46" s="2">
        <v>721.1</v>
      </c>
    </row>
    <row r="47" spans="1:2" ht="15.75">
      <c r="A47" s="6" t="s">
        <v>44</v>
      </c>
      <c r="B47" s="2">
        <v>523.6</v>
      </c>
    </row>
    <row r="48" spans="1:2" ht="66" customHeight="1">
      <c r="A48" s="6" t="s">
        <v>45</v>
      </c>
      <c r="B48" s="2">
        <v>289.8</v>
      </c>
    </row>
    <row r="49" spans="1:2" ht="54.75" customHeight="1">
      <c r="A49" s="6" t="s">
        <v>46</v>
      </c>
      <c r="B49" s="2">
        <v>21.3</v>
      </c>
    </row>
    <row r="50" spans="1:2" ht="97.5" customHeight="1">
      <c r="A50" s="6" t="s">
        <v>47</v>
      </c>
      <c r="B50" s="2">
        <f>102.7+413.7</f>
        <v>516.4</v>
      </c>
    </row>
    <row r="51" spans="1:2" ht="15.75">
      <c r="A51" s="6" t="s">
        <v>53</v>
      </c>
      <c r="B51" s="2">
        <v>432.7</v>
      </c>
    </row>
    <row r="52" spans="1:2" ht="33" customHeight="1">
      <c r="A52" s="6" t="s">
        <v>54</v>
      </c>
      <c r="B52" s="2">
        <f>7125+10448.7-10448.7</f>
        <v>7125</v>
      </c>
    </row>
    <row r="53" spans="1:2" ht="53.25" customHeight="1">
      <c r="A53" s="6" t="s">
        <v>55</v>
      </c>
      <c r="B53" s="2">
        <v>247.5</v>
      </c>
    </row>
    <row r="54" spans="1:2" ht="87.75" customHeight="1">
      <c r="A54" s="6" t="s">
        <v>57</v>
      </c>
      <c r="B54" s="2">
        <v>1562.3</v>
      </c>
    </row>
    <row r="55" spans="1:2" ht="20.25" customHeight="1">
      <c r="A55" s="6" t="s">
        <v>58</v>
      </c>
      <c r="B55" s="2">
        <v>478</v>
      </c>
    </row>
    <row r="56" spans="1:2" ht="35.25" customHeight="1">
      <c r="A56" s="6" t="s">
        <v>63</v>
      </c>
      <c r="B56" s="2">
        <v>665.8</v>
      </c>
    </row>
    <row r="57" spans="1:2" ht="21.75" customHeight="1">
      <c r="A57" s="7" t="s">
        <v>11</v>
      </c>
      <c r="B57" s="23">
        <f>SUM(B9:B56)</f>
        <v>690478.2000000002</v>
      </c>
    </row>
    <row r="58" ht="12.75" customHeight="1">
      <c r="B58" s="18" t="s">
        <v>50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82" ht="48.75" customHeight="1"/>
    <row r="83" ht="34.5" customHeight="1"/>
    <row r="88" ht="29.25" customHeight="1"/>
    <row r="89" ht="42" customHeight="1"/>
    <row r="90" ht="49.5" customHeight="1"/>
    <row r="94" ht="66" customHeight="1"/>
  </sheetData>
  <sheetProtection/>
  <mergeCells count="1"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6">
      <selection activeCell="A9" sqref="A9"/>
    </sheetView>
  </sheetViews>
  <sheetFormatPr defaultColWidth="9.140625" defaultRowHeight="15"/>
  <cols>
    <col min="1" max="1" width="72.7109375" style="3" customWidth="1"/>
    <col min="2" max="2" width="13.8515625" style="3" customWidth="1"/>
    <col min="3" max="3" width="14.8515625" style="3" customWidth="1"/>
    <col min="4" max="4" width="23.421875" style="3" customWidth="1"/>
    <col min="5" max="16384" width="9.140625" style="3" customWidth="1"/>
  </cols>
  <sheetData>
    <row r="1" spans="2:3" ht="15.75">
      <c r="B1" s="13"/>
      <c r="C1" s="13" t="s">
        <v>61</v>
      </c>
    </row>
    <row r="2" spans="2:3" ht="15.75">
      <c r="B2" s="13"/>
      <c r="C2" s="13" t="s">
        <v>52</v>
      </c>
    </row>
    <row r="3" spans="2:3" ht="15.75">
      <c r="B3" s="15"/>
      <c r="C3" s="19" t="s">
        <v>62</v>
      </c>
    </row>
    <row r="4" spans="2:6" ht="15.75">
      <c r="B4" s="13"/>
      <c r="C4" s="13" t="s">
        <v>49</v>
      </c>
      <c r="D4" s="13"/>
      <c r="E4" s="14"/>
      <c r="F4" s="14"/>
    </row>
    <row r="5" spans="2:6" ht="15.75">
      <c r="B5" s="13"/>
      <c r="C5" s="13" t="s">
        <v>52</v>
      </c>
      <c r="D5" s="13"/>
      <c r="E5" s="14"/>
      <c r="F5" s="14"/>
    </row>
    <row r="6" spans="2:6" ht="15.75">
      <c r="B6" s="15"/>
      <c r="C6" s="15" t="s">
        <v>48</v>
      </c>
      <c r="D6" s="15"/>
      <c r="E6" s="16"/>
      <c r="F6" s="16"/>
    </row>
    <row r="7" spans="1:10" ht="51.75" customHeight="1">
      <c r="A7" s="24" t="s">
        <v>29</v>
      </c>
      <c r="B7" s="24"/>
      <c r="C7" s="24"/>
      <c r="D7" s="21"/>
      <c r="E7" s="17"/>
      <c r="F7" s="17"/>
      <c r="G7" s="17"/>
      <c r="H7" s="17"/>
      <c r="I7" s="17"/>
      <c r="J7" s="17"/>
    </row>
    <row r="8" spans="1:4" ht="35.25" customHeight="1">
      <c r="A8" s="8" t="s">
        <v>36</v>
      </c>
      <c r="B8" s="9">
        <v>2022</v>
      </c>
      <c r="C8" s="9">
        <v>2023</v>
      </c>
      <c r="D8" s="10"/>
    </row>
    <row r="9" spans="1:4" ht="78.75" customHeight="1">
      <c r="A9" s="1" t="s">
        <v>1</v>
      </c>
      <c r="B9" s="2">
        <v>9664</v>
      </c>
      <c r="C9" s="2">
        <v>9664</v>
      </c>
      <c r="D9" s="11"/>
    </row>
    <row r="10" spans="1:4" ht="20.25" customHeight="1">
      <c r="A10" s="4" t="s">
        <v>3</v>
      </c>
      <c r="B10" s="2">
        <f>5.5+21.9</f>
        <v>27.4</v>
      </c>
      <c r="C10" s="2">
        <f>5.5+21.9</f>
        <v>27.4</v>
      </c>
      <c r="D10" s="11"/>
    </row>
    <row r="11" spans="1:4" ht="32.25" customHeight="1">
      <c r="A11" s="1" t="s">
        <v>4</v>
      </c>
      <c r="B11" s="2">
        <v>1234.5</v>
      </c>
      <c r="C11" s="2">
        <v>1234.5</v>
      </c>
      <c r="D11" s="11"/>
    </row>
    <row r="12" spans="1:4" ht="35.25" customHeight="1">
      <c r="A12" s="5" t="s">
        <v>2</v>
      </c>
      <c r="B12" s="2">
        <f>243381.1+1496.2</f>
        <v>244877.30000000002</v>
      </c>
      <c r="C12" s="2">
        <f>242586.1+1498</f>
        <v>244084.1</v>
      </c>
      <c r="D12" s="11"/>
    </row>
    <row r="13" spans="1:4" ht="35.25" customHeight="1">
      <c r="A13" s="5" t="s">
        <v>8</v>
      </c>
      <c r="B13" s="2">
        <v>51.9</v>
      </c>
      <c r="C13" s="2">
        <v>51.9</v>
      </c>
      <c r="D13" s="11"/>
    </row>
    <row r="14" spans="1:4" ht="50.25" customHeight="1">
      <c r="A14" s="5" t="s">
        <v>14</v>
      </c>
      <c r="B14" s="2">
        <v>70.5</v>
      </c>
      <c r="C14" s="2">
        <v>70.5</v>
      </c>
      <c r="D14" s="11"/>
    </row>
    <row r="15" spans="1:4" ht="38.25" customHeight="1">
      <c r="A15" s="5" t="s">
        <v>15</v>
      </c>
      <c r="B15" s="2">
        <f>4657.2+4907.6</f>
        <v>9564.8</v>
      </c>
      <c r="C15" s="2">
        <f>4885.4-4885.4</f>
        <v>0</v>
      </c>
      <c r="D15" s="11"/>
    </row>
    <row r="16" spans="1:4" ht="146.25" customHeight="1">
      <c r="A16" s="1" t="s">
        <v>16</v>
      </c>
      <c r="B16" s="2">
        <v>2484.5</v>
      </c>
      <c r="C16" s="2">
        <v>2686.3</v>
      </c>
      <c r="D16" s="11"/>
    </row>
    <row r="17" spans="1:4" ht="33" customHeight="1">
      <c r="A17" s="1" t="s">
        <v>17</v>
      </c>
      <c r="B17" s="2">
        <f>88487+93244.8</f>
        <v>181731.8</v>
      </c>
      <c r="C17" s="2">
        <f>92822.9-92822.9</f>
        <v>0</v>
      </c>
      <c r="D17" s="11"/>
    </row>
    <row r="18" spans="1:4" ht="20.25" customHeight="1">
      <c r="A18" s="5" t="s">
        <v>18</v>
      </c>
      <c r="B18" s="2">
        <v>6285.8</v>
      </c>
      <c r="C18" s="2">
        <v>6285.8</v>
      </c>
      <c r="D18" s="11"/>
    </row>
    <row r="19" spans="1:4" ht="51.75" customHeight="1">
      <c r="A19" s="1" t="s">
        <v>19</v>
      </c>
      <c r="B19" s="2">
        <v>35.4</v>
      </c>
      <c r="C19" s="2">
        <v>2.5</v>
      </c>
      <c r="D19" s="11"/>
    </row>
    <row r="20" spans="1:4" ht="36.75" customHeight="1">
      <c r="A20" s="6" t="s">
        <v>31</v>
      </c>
      <c r="B20" s="2">
        <v>186765.8</v>
      </c>
      <c r="C20" s="2">
        <v>195973.3</v>
      </c>
      <c r="D20" s="11"/>
    </row>
    <row r="21" spans="1:4" ht="54" customHeight="1">
      <c r="A21" s="1" t="s">
        <v>9</v>
      </c>
      <c r="B21" s="2">
        <f>21059.2+486.5</f>
        <v>21545.7</v>
      </c>
      <c r="C21" s="2">
        <v>19803.9</v>
      </c>
      <c r="D21" s="11"/>
    </row>
    <row r="22" spans="1:4" ht="46.5" customHeight="1">
      <c r="A22" s="1" t="s">
        <v>6</v>
      </c>
      <c r="B22" s="2">
        <v>225.5</v>
      </c>
      <c r="C22" s="2">
        <v>225.5</v>
      </c>
      <c r="D22" s="11"/>
    </row>
    <row r="23" spans="1:4" ht="81.75" customHeight="1">
      <c r="A23" s="1" t="s">
        <v>20</v>
      </c>
      <c r="B23" s="2">
        <v>6065.3</v>
      </c>
      <c r="C23" s="2">
        <v>5391.4</v>
      </c>
      <c r="D23" s="11"/>
    </row>
    <row r="24" spans="1:4" ht="50.25" customHeight="1">
      <c r="A24" s="1" t="s">
        <v>32</v>
      </c>
      <c r="B24" s="2">
        <v>0</v>
      </c>
      <c r="C24" s="2">
        <v>1459.3</v>
      </c>
      <c r="D24" s="11"/>
    </row>
    <row r="25" spans="1:4" ht="67.5" customHeight="1">
      <c r="A25" s="1" t="s">
        <v>7</v>
      </c>
      <c r="B25" s="2">
        <v>130.1</v>
      </c>
      <c r="C25" s="2">
        <v>130.1</v>
      </c>
      <c r="D25" s="11"/>
    </row>
    <row r="26" spans="1:4" ht="36" customHeight="1">
      <c r="A26" s="1" t="s">
        <v>22</v>
      </c>
      <c r="B26" s="2">
        <f>15289.6+5164.1</f>
        <v>20453.7</v>
      </c>
      <c r="C26" s="2">
        <v>0</v>
      </c>
      <c r="D26" s="11"/>
    </row>
    <row r="27" spans="1:4" ht="53.25" customHeight="1">
      <c r="A27" s="6" t="s">
        <v>26</v>
      </c>
      <c r="B27" s="2">
        <v>25.8</v>
      </c>
      <c r="C27" s="2">
        <v>25.8</v>
      </c>
      <c r="D27" s="11"/>
    </row>
    <row r="28" spans="1:4" ht="38.25" customHeight="1">
      <c r="A28" s="6" t="s">
        <v>25</v>
      </c>
      <c r="B28" s="2">
        <v>649.1</v>
      </c>
      <c r="C28" s="2">
        <v>649.1</v>
      </c>
      <c r="D28" s="11"/>
    </row>
    <row r="29" spans="1:4" ht="50.25" customHeight="1">
      <c r="A29" s="6" t="s">
        <v>27</v>
      </c>
      <c r="B29" s="2">
        <f>17227.1+0.1</f>
        <v>17227.199999999997</v>
      </c>
      <c r="C29" s="2">
        <f>17021.3+538.9</f>
        <v>17560.2</v>
      </c>
      <c r="D29" s="11"/>
    </row>
    <row r="30" spans="1:4" ht="49.5" customHeight="1">
      <c r="A30" s="6" t="s">
        <v>28</v>
      </c>
      <c r="B30" s="2">
        <f>13026.5+89.8</f>
        <v>13116.3</v>
      </c>
      <c r="C30" s="2">
        <f>13026.5+89.8</f>
        <v>13116.3</v>
      </c>
      <c r="D30" s="11"/>
    </row>
    <row r="31" spans="1:4" ht="52.5" customHeight="1">
      <c r="A31" s="6" t="s">
        <v>10</v>
      </c>
      <c r="B31" s="2">
        <v>11.8</v>
      </c>
      <c r="C31" s="2">
        <v>11.8</v>
      </c>
      <c r="D31" s="11"/>
    </row>
    <row r="32" spans="1:4" ht="29.25" customHeight="1">
      <c r="A32" s="6" t="s">
        <v>12</v>
      </c>
      <c r="B32" s="2">
        <v>1744</v>
      </c>
      <c r="C32" s="2">
        <f>1744-65.4</f>
        <v>1678.6</v>
      </c>
      <c r="D32" s="11"/>
    </row>
    <row r="33" spans="1:4" ht="52.5" customHeight="1">
      <c r="A33" s="6" t="s">
        <v>21</v>
      </c>
      <c r="B33" s="2">
        <v>0</v>
      </c>
      <c r="C33" s="2">
        <v>0</v>
      </c>
      <c r="D33" s="11"/>
    </row>
    <row r="34" spans="1:4" ht="48.75" customHeight="1">
      <c r="A34" s="6" t="s">
        <v>13</v>
      </c>
      <c r="B34" s="2">
        <v>373.2</v>
      </c>
      <c r="C34" s="2">
        <v>373.2</v>
      </c>
      <c r="D34" s="11"/>
    </row>
    <row r="35" spans="1:4" ht="51" customHeight="1">
      <c r="A35" s="6" t="s">
        <v>24</v>
      </c>
      <c r="B35" s="2">
        <v>4735.8</v>
      </c>
      <c r="C35" s="2">
        <v>4735.8</v>
      </c>
      <c r="D35" s="11"/>
    </row>
    <row r="36" spans="1:4" ht="34.5" customHeight="1">
      <c r="A36" s="6" t="s">
        <v>23</v>
      </c>
      <c r="B36" s="2">
        <v>164.7</v>
      </c>
      <c r="C36" s="2">
        <v>150.2</v>
      </c>
      <c r="D36" s="11"/>
    </row>
    <row r="37" spans="1:4" ht="49.5" customHeight="1">
      <c r="A37" s="6" t="s">
        <v>33</v>
      </c>
      <c r="B37" s="2">
        <v>44068.7</v>
      </c>
      <c r="C37" s="2">
        <v>24178.3</v>
      </c>
      <c r="D37" s="11"/>
    </row>
    <row r="38" spans="1:4" ht="43.5" customHeight="1">
      <c r="A38" s="6" t="s">
        <v>34</v>
      </c>
      <c r="B38" s="2">
        <v>180.2</v>
      </c>
      <c r="C38" s="2">
        <v>180.2</v>
      </c>
      <c r="D38" s="11"/>
    </row>
    <row r="39" spans="1:4" ht="41.25" customHeight="1">
      <c r="A39" s="6" t="s">
        <v>5</v>
      </c>
      <c r="B39" s="2">
        <v>172</v>
      </c>
      <c r="C39" s="2">
        <v>172</v>
      </c>
      <c r="D39" s="11"/>
    </row>
    <row r="40" spans="1:4" ht="21.75" customHeight="1">
      <c r="A40" s="6" t="s">
        <v>35</v>
      </c>
      <c r="B40" s="2">
        <v>9568.2</v>
      </c>
      <c r="C40" s="2">
        <v>9568.2</v>
      </c>
      <c r="D40" s="11"/>
    </row>
    <row r="41" spans="1:4" ht="33" customHeight="1">
      <c r="A41" s="6" t="s">
        <v>38</v>
      </c>
      <c r="B41" s="2">
        <v>5456.6</v>
      </c>
      <c r="C41" s="2">
        <v>0</v>
      </c>
      <c r="D41" s="11"/>
    </row>
    <row r="42" spans="1:4" ht="39.75" customHeight="1">
      <c r="A42" s="6" t="s">
        <v>39</v>
      </c>
      <c r="B42" s="2">
        <v>950</v>
      </c>
      <c r="C42" s="2">
        <v>0</v>
      </c>
      <c r="D42" s="11"/>
    </row>
    <row r="43" spans="1:4" ht="70.5" customHeight="1">
      <c r="A43" s="6" t="s">
        <v>42</v>
      </c>
      <c r="B43" s="2">
        <v>0</v>
      </c>
      <c r="C43" s="2">
        <v>260</v>
      </c>
      <c r="D43" s="11"/>
    </row>
    <row r="44" spans="1:4" ht="29.25" customHeight="1">
      <c r="A44" s="6" t="s">
        <v>44</v>
      </c>
      <c r="B44" s="2">
        <v>785.6</v>
      </c>
      <c r="C44" s="2">
        <v>785.6</v>
      </c>
      <c r="D44" s="11"/>
    </row>
    <row r="45" spans="1:4" ht="70.5" customHeight="1">
      <c r="A45" s="6" t="s">
        <v>45</v>
      </c>
      <c r="B45" s="2">
        <v>164.2</v>
      </c>
      <c r="C45" s="2">
        <v>0</v>
      </c>
      <c r="D45" s="11"/>
    </row>
    <row r="46" spans="1:4" ht="49.5" customHeight="1">
      <c r="A46" s="6" t="s">
        <v>46</v>
      </c>
      <c r="B46" s="2">
        <v>23.3</v>
      </c>
      <c r="C46" s="2">
        <v>0</v>
      </c>
      <c r="D46" s="11"/>
    </row>
    <row r="47" spans="1:4" ht="96" customHeight="1">
      <c r="A47" s="6" t="s">
        <v>47</v>
      </c>
      <c r="B47" s="2">
        <f>102.7+413.7</f>
        <v>516.4</v>
      </c>
      <c r="C47" s="2">
        <v>516.4</v>
      </c>
      <c r="D47" s="11"/>
    </row>
    <row r="48" spans="1:4" ht="52.5" customHeight="1">
      <c r="A48" s="6" t="s">
        <v>56</v>
      </c>
      <c r="B48" s="2">
        <v>15450</v>
      </c>
      <c r="C48" s="2">
        <v>0</v>
      </c>
      <c r="D48" s="11"/>
    </row>
    <row r="49" spans="1:4" ht="24" customHeight="1">
      <c r="A49" s="7" t="s">
        <v>11</v>
      </c>
      <c r="B49" s="20">
        <f>SUM(B9:B48)</f>
        <v>806597.0999999997</v>
      </c>
      <c r="C49" s="20">
        <f>SUM(C9:C48)</f>
        <v>561052.1999999998</v>
      </c>
      <c r="D49" s="12"/>
    </row>
    <row r="50" ht="15" customHeight="1">
      <c r="C50" s="18" t="s">
        <v>50</v>
      </c>
    </row>
    <row r="51" ht="66.75" customHeight="1"/>
    <row r="52" ht="104.25" customHeight="1"/>
    <row r="53" ht="60" customHeight="1"/>
    <row r="54" ht="60" customHeight="1"/>
    <row r="55" ht="21.75" customHeight="1"/>
    <row r="56" ht="18" customHeight="1"/>
    <row r="65" ht="81" customHeight="1"/>
    <row r="70" ht="56.25" customHeight="1"/>
    <row r="71" ht="33" customHeight="1"/>
    <row r="76" ht="35.25" customHeight="1"/>
    <row r="77" ht="42" customHeight="1"/>
    <row r="78" ht="49.5" customHeight="1"/>
    <row r="82" ht="66" customHeight="1"/>
  </sheetData>
  <sheetProtection/>
  <mergeCells count="1"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2021-06-17T07:30:26Z</dcterms:modified>
  <cp:category/>
  <cp:version/>
  <cp:contentType/>
  <cp:contentStatus/>
</cp:coreProperties>
</file>