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30" windowWidth="14940" windowHeight="8490" activeTab="0"/>
  </bookViews>
  <sheets>
    <sheet name="2021" sheetId="1" r:id="rId1"/>
    <sheet name="2022-2023" sheetId="2" state="hidden" r:id="rId2"/>
  </sheets>
  <definedNames>
    <definedName name="_xlnm.Print_Area" localSheetId="0">'2021'!$A$1:$D$97</definedName>
  </definedNames>
  <calcPr fullCalcOnLoad="1"/>
</workbook>
</file>

<file path=xl/sharedStrings.xml><?xml version="1.0" encoding="utf-8"?>
<sst xmlns="http://schemas.openxmlformats.org/spreadsheetml/2006/main" count="314" uniqueCount="175">
  <si>
    <t>Основное мероприятие "Обеспечение деятельности казенных и бюджетных учреждений"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</si>
  <si>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</si>
  <si>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</si>
  <si>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</si>
  <si>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</si>
  <si>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</si>
  <si>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</si>
  <si>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к решению Думы</t>
  </si>
  <si>
    <t>ЦСР</t>
  </si>
  <si>
    <t>ВР</t>
  </si>
  <si>
    <t>Наименование расходов</t>
  </si>
  <si>
    <t>Сумма</t>
  </si>
  <si>
    <t>1</t>
  </si>
  <si>
    <t>2</t>
  </si>
  <si>
    <t>3</t>
  </si>
  <si>
    <t>4</t>
  </si>
  <si>
    <t>01 0 00 00000</t>
  </si>
  <si>
    <t>Муниципальная программа "Развитие системы образования Александровского муниципального округа"</t>
  </si>
  <si>
    <t>01 2 00 00000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</si>
  <si>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</si>
  <si>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01 2 01 00000</t>
  </si>
  <si>
    <t>Приложение 4</t>
  </si>
  <si>
    <t>01 1 00 00000</t>
  </si>
  <si>
    <t>Подпрограмма "Развитие системы дошкольного образования Александровского муниципального округа"</t>
  </si>
  <si>
    <t>01 1 01 00000</t>
  </si>
  <si>
    <t>14 0 00 00000</t>
  </si>
  <si>
    <t>Муниципальная программа "Ликвидация ветхого и аварийного жилого фонда в Александровском муниципальном округе "</t>
  </si>
  <si>
    <t>14 1 00 00000</t>
  </si>
  <si>
    <t>Подпрограмма "Ликвидация ветхого и аварийного жилого фонда в Александровском муниципальном округе"</t>
  </si>
  <si>
    <t>400</t>
  </si>
  <si>
    <t>Капитальные вложения в объекты государственной (муниципальной) собственности</t>
  </si>
  <si>
    <t>2022 год</t>
  </si>
  <si>
    <t>5</t>
  </si>
  <si>
    <t>ИТОГО</t>
  </si>
  <si>
    <t>300</t>
  </si>
  <si>
    <t>Социальное обеспечение и иные выплаты населению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</si>
  <si>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</si>
  <si>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</si>
  <si>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07 0 00 00000</t>
  </si>
  <si>
    <t>Муниципальная программа "Организация транспортного обслуживания населения Александровского муниципального округа"</t>
  </si>
  <si>
    <t>07 0 01 00000</t>
  </si>
  <si>
    <t>Основное мероприятие "Обеспечение населения услугами пассажирских перевозок"</t>
  </si>
  <si>
    <t>15 0 00 00000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</si>
  <si>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</t>
  </si>
  <si>
    <t>15 0 00 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</si>
  <si>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</si>
  <si>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90 0 00 00000</t>
  </si>
  <si>
    <t>Непрограммные мероприятия</t>
  </si>
  <si>
    <t>11 0 00 00000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</si>
  <si>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</si>
  <si>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11 1 00 00000</t>
  </si>
  <si>
    <t>Подпрограмма "Обеспечение безопасности дорожного движения на территории Александровского муниципального округа"</t>
  </si>
  <si>
    <t>11 1 01 00000</t>
  </si>
  <si>
    <t>Основное мероприятие "Муниципальный дорожный фонд Александровского муниципального округа"</t>
  </si>
  <si>
    <t>05 0 00 00000</t>
  </si>
  <si>
    <t>Муниципальная программа "Развитие культуры, спорта и туризма в Александровском муниципальном округе"</t>
  </si>
  <si>
    <t>05 1 00 00000</t>
  </si>
  <si>
    <t>Подпрограмма "Развитие культуры в Александровском муниципальном округе"</t>
  </si>
  <si>
    <t>05 1 03 00000</t>
  </si>
  <si>
    <t>Основное мероприятие "Ремонт учреждений культуры в рамках Программы развития Александровского муниципального округа Пермского края на 2020-2022 годы"</t>
  </si>
  <si>
    <t>05 1 03 SP180</t>
  </si>
  <si>
    <t>Реализация программ развития преобразованных муниципальных образований</t>
  </si>
  <si>
    <t>Изменения в 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год, тыс. рублей</t>
  </si>
  <si>
    <t>Изменения в 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2022-2023 годы, тыс. рублей</t>
  </si>
  <si>
    <t>2023 год</t>
  </si>
  <si>
    <t>01 1 01 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</si>
  <si>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</si>
  <si>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 1 01 SP040</t>
  </si>
  <si>
    <t>01 2 01 SP040</t>
  </si>
  <si>
    <t>01 3 00 00000</t>
  </si>
  <si>
    <t>Подпрограмма "Развитие системы воспитания и дополнительного образования Александровского муниципального округа"</t>
  </si>
  <si>
    <t>01 3 01 00000</t>
  </si>
  <si>
    <t>01 3 01 SP040</t>
  </si>
  <si>
    <t>05 1 04 00000</t>
  </si>
  <si>
    <t>Основное мероприятие "Реализация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округа"</t>
  </si>
  <si>
    <t>05 1 04 SP040</t>
  </si>
  <si>
    <t>06 0 00 00000</t>
  </si>
  <si>
    <t>Муниципальная программа "Социальная поддержка жителей Александровского муниципального округа"</t>
  </si>
  <si>
    <t>06 3 00 00000</t>
  </si>
  <si>
    <t>Подпрограмма "Обеспечение жильем молодых семей в Александровском муниципальном округе"</t>
  </si>
  <si>
    <t>06 3 01 00000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</si>
  <si>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округа"</t>
  </si>
  <si>
    <t>06 3 01 2С020</t>
  </si>
  <si>
    <t>Обеспечение жильем молодых семей</t>
  </si>
  <si>
    <t>06 3 01 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</si>
  <si>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</si>
  <si>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07 0 01 2C460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</si>
  <si>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</si>
  <si>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08 0 00 00000</t>
  </si>
  <si>
    <t>Муниципальная программа "Экология и охрана окружающей среды в Александровском муниципальном округе"</t>
  </si>
  <si>
    <t>08 2 00 00000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</si>
  <si>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</si>
  <si>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08 2 01 00000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</si>
  <si>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</si>
  <si>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08 2 01 SУ200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</si>
  <si>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</si>
  <si>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14 1 F3 00000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</si>
  <si>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</si>
  <si>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14 1 F3 67483</t>
  </si>
  <si>
    <t>Обеспечение устойчивого сокращения непригодного для проживания жилого фонда</t>
  </si>
  <si>
    <t>06 1 00 00000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</si>
  <si>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</si>
  <si>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06 1 02 00000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</si>
  <si>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</si>
  <si>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06 1 02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</si>
  <si>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</si>
  <si>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14 1 F3 67484</t>
  </si>
  <si>
    <t>Реализация мероприятий по обеспечению устойчивого сокращения непригодного для проживания жилого фонда</t>
  </si>
  <si>
    <t>от 04.03.2021  № 158</t>
  </si>
  <si>
    <t>Приложение 2</t>
  </si>
  <si>
    <t>05 1 02 00000</t>
  </si>
  <si>
    <t>05 1 02 10000</t>
  </si>
  <si>
    <t>Предоставление услуг в сфере культуры</t>
  </si>
  <si>
    <t>05 1 02 20000</t>
  </si>
  <si>
    <t>Детально-инструментальное обследование здания</t>
  </si>
  <si>
    <t>Кинематография</t>
  </si>
  <si>
    <t>94 0 00 00000</t>
  </si>
  <si>
    <t>Реализация государственных функций, связанных с общегосударственным управлением</t>
  </si>
  <si>
    <t>11 1 01 00190</t>
  </si>
  <si>
    <t>Содержание муниципальных автомобильных дорог общего пользования и искусственных сооружений на них</t>
  </si>
  <si>
    <t>13 0 00 00000</t>
  </si>
  <si>
    <t>Муниципальная программа "Управление коммунальным хозяйством Александровского муниципального округа"</t>
  </si>
  <si>
    <t>13 0 01 00000</t>
  </si>
  <si>
    <t>Основное мероприятие "Обеспечение качественного функционирования коммунального комплекса округа"</t>
  </si>
  <si>
    <t>13 0 01 00220</t>
  </si>
  <si>
    <t>Создание и содержание мест (площадок) накопления твердых коммунальных отходов на территории муниципального округа</t>
  </si>
  <si>
    <t>08 1 00 00000</t>
  </si>
  <si>
    <t>Подпрограмма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Александровского муниципального округа"</t>
  </si>
  <si>
    <t>08 1 01 00000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</si>
  <si>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</si>
  <si>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08 1 01 00010</t>
  </si>
  <si>
    <t xml:space="preserve">от  № </t>
  </si>
  <si>
    <t>01 2 01 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</si>
  <si>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</si>
  <si>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01 5 00 00000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</si>
  <si>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</si>
  <si>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01 5 01 00000</t>
  </si>
  <si>
    <t>Основное мероприятие "Организация отдыха, оздоровления и занятости детей и подростков в каникулярное время"</t>
  </si>
  <si>
    <t>01 5 01 00140</t>
  </si>
  <si>
    <t>Мероприятия по организации отдыха детей в каникулярное время, бюджет округа</t>
  </si>
  <si>
    <t>01 5 02 00000</t>
  </si>
  <si>
    <t>000</t>
  </si>
  <si>
    <t>Основное мероприятие "Временное трудоустройство несовершеннолетних граждан"</t>
  </si>
  <si>
    <t>01 5 02 00100</t>
  </si>
  <si>
    <t>Мероприятия по временному трудоустройству несовершеннолетних граждан в возрасте от 14 до 18 лет в свободное от учебы время</t>
  </si>
  <si>
    <t>02 0 00 00000</t>
  </si>
  <si>
    <t>Муниципальная программа "Благоустройство территории Александровского муниципального округа"</t>
  </si>
  <si>
    <t>02 0 01 00000</t>
  </si>
  <si>
    <t>Основное мероприятие "Обеспечение комфортного проживания на территории округа"</t>
  </si>
  <si>
    <t>02 0 01 90000</t>
  </si>
  <si>
    <t>Формирование земельных участков для площадок временного накопления загрязненного снега</t>
  </si>
  <si>
    <t>02 0 03 00000</t>
  </si>
  <si>
    <t>Основное мероприятие "Содержание мест массового отдыха населения"</t>
  </si>
  <si>
    <t>02 0 03 10000</t>
  </si>
  <si>
    <t>Праздничное оформление мест массового отдыха населения</t>
  </si>
  <si>
    <t>Подпрограмма "Развитие молодежной политики в Александровском муниципальном округе"</t>
  </si>
  <si>
    <t>Основное мероприятие "Развитие молодежной политики"</t>
  </si>
  <si>
    <t>0530100010</t>
  </si>
  <si>
    <t>Создание системы условий и мероприятий, способствующих реализации и увеличению потенциала молодежного актива округа, воспитанию гражданственности и организации созидательного досуга в молодежной среде муниципалитета</t>
  </si>
  <si>
    <t>05 3 00 00000</t>
  </si>
  <si>
    <t>05 3 01 00000</t>
  </si>
  <si>
    <t>0530100020</t>
  </si>
  <si>
    <t>Организация летней занятости на трудоустройство несовершеннолетних в подведомственных учреждениях</t>
  </si>
  <si>
    <t>08 1 01 SЖ660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</si>
  <si>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</si>
  <si>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11 1 01 00170</t>
  </si>
  <si>
    <t>Отбор проб и проведение лабораторных испытаний асфальтобетонного покрытия отремонтированных автомобильных дорог</t>
  </si>
  <si>
    <t>11 1 01 00180</t>
  </si>
  <si>
    <t>Выполнение работ по ремонту автомобильных дорог общего пользования местного значения</t>
  </si>
  <si>
    <t>11 1 01 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</si>
  <si>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</si>
  <si>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13 0 01 SЖ660</t>
  </si>
  <si>
    <t>Средства на исполнение решений судов, вступивших в законную силу, и оплату государственной пошлины</t>
  </si>
  <si>
    <t>Всего</t>
  </si>
  <si>
    <t>94 0 00 00180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</si>
</sst>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-* #,##0.00\ _D_M_-;\-* #,##0.00\ _D_M_-;_-* &quot;-&quot;??\ _D_M_-;_-@_-"/>
    <numFmt numFmtId="167" formatCode="#,##0.0\ _₽"/>
    <numFmt numFmtId="168" formatCode="?"/>
  </numFmts>
  <fonts count="84">
    <font>
      <sz val="10"/>
      <name val="Arial"/>
      <family val="0"/>
    </font>
    <font>
      <sz val="11"/>
      <color indexed="55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10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</borders>
  <cellStyleXfs count="6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7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7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67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2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7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68" fillId="30" borderId="0" applyNumberFormat="0" applyBorder="0" applyAlignment="0" applyProtection="0"/>
    <xf numFmtId="0" fontId="12" fillId="31" borderId="0" applyNumberFormat="0" applyBorder="0" applyAlignment="0" applyProtection="0"/>
    <xf numFmtId="0" fontId="68" fillId="32" borderId="0" applyNumberFormat="0" applyBorder="0" applyAlignment="0" applyProtection="0"/>
    <xf numFmtId="0" fontId="12" fillId="3" borderId="0" applyNumberFormat="0" applyBorder="0" applyAlignment="0" applyProtection="0"/>
    <xf numFmtId="0" fontId="68" fillId="33" borderId="0" applyNumberFormat="0" applyBorder="0" applyAlignment="0" applyProtection="0"/>
    <xf numFmtId="0" fontId="12" fillId="25" borderId="0" applyNumberFormat="0" applyBorder="0" applyAlignment="0" applyProtection="0"/>
    <xf numFmtId="0" fontId="68" fillId="34" borderId="0" applyNumberFormat="0" applyBorder="0" applyAlignment="0" applyProtection="0"/>
    <xf numFmtId="0" fontId="12" fillId="35" borderId="0" applyNumberFormat="0" applyBorder="0" applyAlignment="0" applyProtection="0"/>
    <xf numFmtId="0" fontId="68" fillId="36" borderId="0" applyNumberFormat="0" applyBorder="0" applyAlignment="0" applyProtection="0"/>
    <xf numFmtId="0" fontId="12" fillId="37" borderId="0" applyNumberFormat="0" applyBorder="0" applyAlignment="0" applyProtection="0"/>
    <xf numFmtId="0" fontId="68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0" borderId="0" applyNumberFormat="0" applyBorder="0" applyAlignment="0" applyProtection="0"/>
    <xf numFmtId="0" fontId="12" fillId="56" borderId="0" applyNumberFormat="0" applyBorder="0" applyAlignment="0" applyProtection="0"/>
    <xf numFmtId="0" fontId="12" fillId="43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52" borderId="0" applyNumberFormat="0" applyBorder="0" applyAlignment="0" applyProtection="0"/>
    <xf numFmtId="0" fontId="10" fillId="43" borderId="0" applyNumberFormat="0" applyBorder="0" applyAlignment="0" applyProtection="0"/>
    <xf numFmtId="0" fontId="12" fillId="50" borderId="0" applyNumberFormat="0" applyBorder="0" applyAlignment="0" applyProtection="0"/>
    <xf numFmtId="0" fontId="12" fillId="43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0" fillId="54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51" borderId="0" applyNumberFormat="0" applyBorder="0" applyAlignment="0" applyProtection="0"/>
    <xf numFmtId="0" fontId="12" fillId="64" borderId="0" applyNumberFormat="0" applyBorder="0" applyAlignment="0" applyProtection="0"/>
    <xf numFmtId="0" fontId="12" fillId="63" borderId="0" applyNumberFormat="0" applyBorder="0" applyAlignment="0" applyProtection="0"/>
    <xf numFmtId="0" fontId="12" fillId="65" borderId="0" applyNumberFormat="0" applyBorder="0" applyAlignment="0" applyProtection="0"/>
    <xf numFmtId="0" fontId="13" fillId="51" borderId="0" applyNumberFormat="0" applyBorder="0" applyAlignment="0" applyProtection="0"/>
    <xf numFmtId="0" fontId="14" fillId="66" borderId="1" applyNumberFormat="0" applyAlignment="0" applyProtection="0"/>
    <xf numFmtId="0" fontId="14" fillId="66" borderId="1" applyNumberFormat="0" applyAlignment="0" applyProtection="0"/>
    <xf numFmtId="0" fontId="15" fillId="52" borderId="2" applyNumberFormat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2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63" borderId="1" applyNumberFormat="0" applyAlignment="0" applyProtection="0"/>
    <xf numFmtId="0" fontId="22" fillId="63" borderId="1" applyNumberFormat="0" applyAlignment="0" applyProtection="0"/>
    <xf numFmtId="0" fontId="23" fillId="0" borderId="6" applyNumberFormat="0" applyFill="0" applyAlignment="0" applyProtection="0"/>
    <xf numFmtId="0" fontId="24" fillId="63" borderId="0" applyNumberFormat="0" applyBorder="0" applyAlignment="0" applyProtection="0"/>
    <xf numFmtId="0" fontId="4" fillId="0" borderId="0">
      <alignment/>
      <protection/>
    </xf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25" fillId="66" borderId="8" applyNumberFormat="0" applyAlignment="0" applyProtection="0"/>
    <xf numFmtId="0" fontId="25" fillId="66" borderId="8" applyNumberFormat="0" applyAlignment="0" applyProtection="0"/>
    <xf numFmtId="4" fontId="26" fillId="73" borderId="9" applyNumberFormat="0" applyProtection="0">
      <alignment vertical="center"/>
    </xf>
    <xf numFmtId="0" fontId="4" fillId="0" borderId="0">
      <alignment/>
      <protection/>
    </xf>
    <xf numFmtId="4" fontId="45" fillId="73" borderId="10" applyNumberFormat="0" applyProtection="0">
      <alignment vertical="center"/>
    </xf>
    <xf numFmtId="4" fontId="45" fillId="73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3" borderId="9" applyNumberFormat="0" applyProtection="0">
      <alignment vertical="center"/>
    </xf>
    <xf numFmtId="0" fontId="0" fillId="0" borderId="0">
      <alignment/>
      <protection/>
    </xf>
    <xf numFmtId="4" fontId="27" fillId="73" borderId="9" applyNumberFormat="0" applyProtection="0">
      <alignment vertical="center"/>
    </xf>
    <xf numFmtId="0" fontId="4" fillId="0" borderId="0">
      <alignment/>
      <protection/>
    </xf>
    <xf numFmtId="4" fontId="46" fillId="73" borderId="10" applyNumberFormat="0" applyProtection="0">
      <alignment vertical="center"/>
    </xf>
    <xf numFmtId="4" fontId="46" fillId="73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7" fillId="73" borderId="9" applyNumberFormat="0" applyProtection="0">
      <alignment vertical="center"/>
    </xf>
    <xf numFmtId="4" fontId="26" fillId="73" borderId="9" applyNumberFormat="0" applyProtection="0">
      <alignment horizontal="left" vertical="center" indent="1"/>
    </xf>
    <xf numFmtId="0" fontId="4" fillId="0" borderId="0">
      <alignment/>
      <protection/>
    </xf>
    <xf numFmtId="4" fontId="45" fillId="73" borderId="10" applyNumberFormat="0" applyProtection="0">
      <alignment horizontal="left" vertical="center" indent="1"/>
    </xf>
    <xf numFmtId="4" fontId="45" fillId="73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6" fillId="73" borderId="9" applyNumberFormat="0" applyProtection="0">
      <alignment horizontal="left" vertical="center" indent="1"/>
    </xf>
    <xf numFmtId="4" fontId="26" fillId="73" borderId="9" applyNumberFormat="0" applyProtection="0">
      <alignment horizontal="left" vertical="center" indent="1"/>
    </xf>
    <xf numFmtId="0" fontId="28" fillId="73" borderId="10" applyNumberFormat="0" applyProtection="0">
      <alignment horizontal="left" vertical="top" indent="1"/>
    </xf>
    <xf numFmtId="0" fontId="4" fillId="0" borderId="0">
      <alignment/>
      <protection/>
    </xf>
    <xf numFmtId="0" fontId="45" fillId="73" borderId="10" applyNumberFormat="0" applyProtection="0">
      <alignment horizontal="left" vertical="top" indent="1"/>
    </xf>
    <xf numFmtId="0" fontId="45" fillId="73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28" fillId="73" borderId="10" applyNumberFormat="0" applyProtection="0">
      <alignment horizontal="left" vertical="top" indent="1"/>
    </xf>
    <xf numFmtId="4" fontId="26" fillId="37" borderId="9" applyNumberFormat="0" applyProtection="0">
      <alignment horizontal="left" vertical="center" indent="1"/>
    </xf>
    <xf numFmtId="0" fontId="4" fillId="0" borderId="0">
      <alignment/>
      <protection/>
    </xf>
    <xf numFmtId="4" fontId="45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6" fillId="37" borderId="9" applyNumberFormat="0" applyProtection="0">
      <alignment horizontal="left" vertical="center" indent="1"/>
    </xf>
    <xf numFmtId="4" fontId="26" fillId="7" borderId="9" applyNumberFormat="0" applyProtection="0">
      <alignment horizontal="right" vertical="center"/>
    </xf>
    <xf numFmtId="0" fontId="4" fillId="0" borderId="0">
      <alignment/>
      <protection/>
    </xf>
    <xf numFmtId="4" fontId="9" fillId="7" borderId="10" applyNumberFormat="0" applyProtection="0">
      <alignment horizontal="right" vertical="center"/>
    </xf>
    <xf numFmtId="4" fontId="9" fillId="7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" borderId="9" applyNumberFormat="0" applyProtection="0">
      <alignment horizontal="right" vertical="center"/>
    </xf>
    <xf numFmtId="4" fontId="26" fillId="74" borderId="9" applyNumberFormat="0" applyProtection="0">
      <alignment horizontal="right" vertical="center"/>
    </xf>
    <xf numFmtId="0" fontId="4" fillId="0" borderId="0">
      <alignment/>
      <protection/>
    </xf>
    <xf numFmtId="4" fontId="9" fillId="3" borderId="10" applyNumberFormat="0" applyProtection="0">
      <alignment horizontal="right" vertical="center"/>
    </xf>
    <xf numFmtId="4" fontId="9" fillId="3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4" borderId="9" applyNumberFormat="0" applyProtection="0">
      <alignment horizontal="right" vertical="center"/>
    </xf>
    <xf numFmtId="4" fontId="26" fillId="75" borderId="11" applyNumberFormat="0" applyProtection="0">
      <alignment horizontal="right" vertical="center"/>
    </xf>
    <xf numFmtId="0" fontId="4" fillId="0" borderId="0">
      <alignment/>
      <protection/>
    </xf>
    <xf numFmtId="4" fontId="9" fillId="75" borderId="10" applyNumberFormat="0" applyProtection="0">
      <alignment horizontal="right" vertical="center"/>
    </xf>
    <xf numFmtId="4" fontId="9" fillId="75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5" borderId="11" applyNumberFormat="0" applyProtection="0">
      <alignment horizontal="right" vertical="center"/>
    </xf>
    <xf numFmtId="4" fontId="26" fillId="29" borderId="9" applyNumberFormat="0" applyProtection="0">
      <alignment horizontal="right" vertical="center"/>
    </xf>
    <xf numFmtId="0" fontId="4" fillId="0" borderId="0">
      <alignment/>
      <protection/>
    </xf>
    <xf numFmtId="4" fontId="9" fillId="29" borderId="10" applyNumberFormat="0" applyProtection="0">
      <alignment horizontal="right" vertical="center"/>
    </xf>
    <xf numFmtId="4" fontId="9" fillId="29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29" borderId="9" applyNumberFormat="0" applyProtection="0">
      <alignment horizontal="right" vertical="center"/>
    </xf>
    <xf numFmtId="4" fontId="26" fillId="39" borderId="9" applyNumberFormat="0" applyProtection="0">
      <alignment horizontal="right" vertical="center"/>
    </xf>
    <xf numFmtId="0" fontId="4" fillId="0" borderId="0">
      <alignment/>
      <protection/>
    </xf>
    <xf numFmtId="4" fontId="9" fillId="39" borderId="10" applyNumberFormat="0" applyProtection="0">
      <alignment horizontal="right" vertical="center"/>
    </xf>
    <xf numFmtId="4" fontId="9" fillId="39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39" borderId="9" applyNumberFormat="0" applyProtection="0">
      <alignment horizontal="right" vertical="center"/>
    </xf>
    <xf numFmtId="4" fontId="26" fillId="76" borderId="9" applyNumberFormat="0" applyProtection="0">
      <alignment horizontal="right" vertical="center"/>
    </xf>
    <xf numFmtId="0" fontId="4" fillId="0" borderId="0">
      <alignment/>
      <protection/>
    </xf>
    <xf numFmtId="4" fontId="9" fillId="76" borderId="10" applyNumberFormat="0" applyProtection="0">
      <alignment horizontal="right" vertical="center"/>
    </xf>
    <xf numFmtId="4" fontId="9" fillId="76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6" borderId="9" applyNumberFormat="0" applyProtection="0">
      <alignment horizontal="right" vertical="center"/>
    </xf>
    <xf numFmtId="4" fontId="26" fillId="20" borderId="9" applyNumberFormat="0" applyProtection="0">
      <alignment horizontal="right" vertical="center"/>
    </xf>
    <xf numFmtId="0" fontId="4" fillId="0" borderId="0">
      <alignment/>
      <protection/>
    </xf>
    <xf numFmtId="4" fontId="9" fillId="20" borderId="10" applyNumberFormat="0" applyProtection="0">
      <alignment horizontal="right" vertical="center"/>
    </xf>
    <xf numFmtId="4" fontId="9" fillId="20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20" borderId="9" applyNumberFormat="0" applyProtection="0">
      <alignment horizontal="right" vertical="center"/>
    </xf>
    <xf numFmtId="4" fontId="26" fillId="77" borderId="9" applyNumberFormat="0" applyProtection="0">
      <alignment horizontal="right" vertical="center"/>
    </xf>
    <xf numFmtId="0" fontId="4" fillId="0" borderId="0">
      <alignment/>
      <protection/>
    </xf>
    <xf numFmtId="4" fontId="9" fillId="77" borderId="10" applyNumberFormat="0" applyProtection="0">
      <alignment horizontal="right" vertical="center"/>
    </xf>
    <xf numFmtId="4" fontId="9" fillId="77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7" borderId="9" applyNumberFormat="0" applyProtection="0">
      <alignment horizontal="right" vertical="center"/>
    </xf>
    <xf numFmtId="4" fontId="26" fillId="25" borderId="9" applyNumberFormat="0" applyProtection="0">
      <alignment horizontal="right" vertical="center"/>
    </xf>
    <xf numFmtId="0" fontId="4" fillId="0" borderId="0">
      <alignment/>
      <protection/>
    </xf>
    <xf numFmtId="4" fontId="9" fillId="25" borderId="10" applyNumberFormat="0" applyProtection="0">
      <alignment horizontal="right" vertical="center"/>
    </xf>
    <xf numFmtId="4" fontId="9" fillId="25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25" borderId="9" applyNumberFormat="0" applyProtection="0">
      <alignment horizontal="right" vertical="center"/>
    </xf>
    <xf numFmtId="4" fontId="26" fillId="78" borderId="11" applyNumberFormat="0" applyProtection="0">
      <alignment horizontal="left" vertical="center" indent="1"/>
    </xf>
    <xf numFmtId="0" fontId="4" fillId="0" borderId="0">
      <alignment/>
      <protection/>
    </xf>
    <xf numFmtId="4" fontId="45" fillId="78" borderId="1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6" fillId="78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0" fontId="4" fillId="0" borderId="0">
      <alignment/>
      <protection/>
    </xf>
    <xf numFmtId="4" fontId="9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4" fontId="0" fillId="19" borderId="11" applyNumberFormat="0" applyProtection="0">
      <alignment horizontal="left" vertical="center" indent="1"/>
    </xf>
    <xf numFmtId="0" fontId="4" fillId="0" borderId="0">
      <alignment/>
      <protection/>
    </xf>
    <xf numFmtId="4" fontId="47" fillId="1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4" fontId="26" fillId="2" borderId="9" applyNumberFormat="0" applyProtection="0">
      <alignment horizontal="right" vertical="center"/>
    </xf>
    <xf numFmtId="0" fontId="4" fillId="0" borderId="0">
      <alignment/>
      <protection/>
    </xf>
    <xf numFmtId="4" fontId="9" fillId="2" borderId="10" applyNumberFormat="0" applyProtection="0">
      <alignment horizontal="right" vertical="center"/>
    </xf>
    <xf numFmtId="4" fontId="9" fillId="2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2" borderId="9" applyNumberFormat="0" applyProtection="0">
      <alignment horizontal="right" vertical="center"/>
    </xf>
    <xf numFmtId="4" fontId="26" fillId="79" borderId="11" applyNumberFormat="0" applyProtection="0">
      <alignment horizontal="left" vertical="center" indent="1"/>
    </xf>
    <xf numFmtId="0" fontId="4" fillId="0" borderId="0">
      <alignment/>
      <protection/>
    </xf>
    <xf numFmtId="4" fontId="9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6" fillId="79" borderId="11" applyNumberFormat="0" applyProtection="0">
      <alignment horizontal="left" vertical="center" indent="1"/>
    </xf>
    <xf numFmtId="4" fontId="26" fillId="2" borderId="11" applyNumberFormat="0" applyProtection="0">
      <alignment horizontal="left" vertical="center" indent="1"/>
    </xf>
    <xf numFmtId="0" fontId="4" fillId="0" borderId="0">
      <alignment/>
      <protection/>
    </xf>
    <xf numFmtId="4" fontId="9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6" fillId="2" borderId="11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26" fillId="21" borderId="9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26" fillId="21" borderId="9" applyNumberFormat="0" applyProtection="0">
      <alignment horizontal="left" vertical="center" indent="1"/>
    </xf>
    <xf numFmtId="0" fontId="4" fillId="0" borderId="0">
      <alignment/>
      <protection/>
    </xf>
    <xf numFmtId="0" fontId="0" fillId="19" borderId="10" applyNumberFormat="0" applyProtection="0">
      <alignment horizontal="left" vertical="center" indent="1"/>
    </xf>
    <xf numFmtId="0" fontId="26" fillId="19" borderId="10" applyNumberFormat="0" applyProtection="0">
      <alignment horizontal="left" vertical="top" indent="1"/>
    </xf>
    <xf numFmtId="0" fontId="4" fillId="0" borderId="0">
      <alignment/>
      <protection/>
    </xf>
    <xf numFmtId="0" fontId="0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26" fillId="19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26" fillId="80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26" fillId="80" borderId="9" applyNumberFormat="0" applyProtection="0">
      <alignment horizontal="left" vertical="center" indent="1"/>
    </xf>
    <xf numFmtId="0" fontId="4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26" fillId="2" borderId="10" applyNumberFormat="0" applyProtection="0">
      <alignment horizontal="left" vertical="top" indent="1"/>
    </xf>
    <xf numFmtId="0" fontId="4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26" fillId="2" borderId="10" applyNumberFormat="0" applyProtection="0">
      <alignment horizontal="left" vertical="top" indent="1"/>
    </xf>
    <xf numFmtId="0" fontId="0" fillId="6" borderId="10" applyNumberFormat="0" applyProtection="0">
      <alignment horizontal="left" vertical="center" indent="1"/>
    </xf>
    <xf numFmtId="0" fontId="26" fillId="6" borderId="9" applyNumberFormat="0" applyProtection="0">
      <alignment horizontal="left" vertical="center" indent="1"/>
    </xf>
    <xf numFmtId="0" fontId="4" fillId="0" borderId="0">
      <alignment/>
      <protection/>
    </xf>
    <xf numFmtId="0" fontId="26" fillId="6" borderId="9" applyNumberFormat="0" applyProtection="0">
      <alignment horizontal="left" vertical="center" indent="1"/>
    </xf>
    <xf numFmtId="0" fontId="26" fillId="6" borderId="9" applyNumberFormat="0" applyProtection="0">
      <alignment horizontal="left" vertical="center" indent="1"/>
    </xf>
    <xf numFmtId="0" fontId="26" fillId="6" borderId="9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26" fillId="6" borderId="10" applyNumberFormat="0" applyProtection="0">
      <alignment horizontal="left" vertical="top" indent="1"/>
    </xf>
    <xf numFmtId="0" fontId="4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26" fillId="6" borderId="10" applyNumberFormat="0" applyProtection="0">
      <alignment horizontal="left" vertical="top" indent="1"/>
    </xf>
    <xf numFmtId="0" fontId="26" fillId="79" borderId="9" applyNumberFormat="0" applyProtection="0">
      <alignment horizontal="left" vertical="center" indent="1"/>
    </xf>
    <xf numFmtId="0" fontId="4" fillId="0" borderId="0">
      <alignment/>
      <protection/>
    </xf>
    <xf numFmtId="0" fontId="0" fillId="79" borderId="10" applyNumberFormat="0" applyProtection="0">
      <alignment horizontal="left" vertical="center" indent="1"/>
    </xf>
    <xf numFmtId="0" fontId="0" fillId="79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6" fillId="79" borderId="9" applyNumberFormat="0" applyProtection="0">
      <alignment horizontal="left" vertical="center" indent="1"/>
    </xf>
    <xf numFmtId="0" fontId="26" fillId="79" borderId="10" applyNumberFormat="0" applyProtection="0">
      <alignment horizontal="left" vertical="top" indent="1"/>
    </xf>
    <xf numFmtId="0" fontId="4" fillId="0" borderId="0">
      <alignment/>
      <protection/>
    </xf>
    <xf numFmtId="0" fontId="0" fillId="79" borderId="10" applyNumberFormat="0" applyProtection="0">
      <alignment horizontal="left" vertical="top" indent="1"/>
    </xf>
    <xf numFmtId="0" fontId="0" fillId="79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26" fillId="79" borderId="10" applyNumberFormat="0" applyProtection="0">
      <alignment horizontal="left" vertical="top" indent="1"/>
    </xf>
    <xf numFmtId="0" fontId="26" fillId="5" borderId="13" applyNumberFormat="0">
      <alignment/>
      <protection locked="0"/>
    </xf>
    <xf numFmtId="0" fontId="4" fillId="0" borderId="0">
      <alignment/>
      <protection/>
    </xf>
    <xf numFmtId="0" fontId="0" fillId="5" borderId="14" applyNumberFormat="0">
      <alignment/>
      <protection locked="0"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9" fillId="19" borderId="15" applyBorder="0">
      <alignment/>
      <protection/>
    </xf>
    <xf numFmtId="0" fontId="29" fillId="19" borderId="15" applyBorder="0">
      <alignment/>
      <protection/>
    </xf>
    <xf numFmtId="4" fontId="30" fillId="4" borderId="10" applyNumberFormat="0" applyProtection="0">
      <alignment vertical="center"/>
    </xf>
    <xf numFmtId="0" fontId="4" fillId="0" borderId="0">
      <alignment/>
      <protection/>
    </xf>
    <xf numFmtId="4" fontId="9" fillId="4" borderId="10" applyNumberFormat="0" applyProtection="0">
      <alignment vertical="center"/>
    </xf>
    <xf numFmtId="4" fontId="9" fillId="4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0" fillId="4" borderId="10" applyNumberFormat="0" applyProtection="0">
      <alignment vertical="center"/>
    </xf>
    <xf numFmtId="4" fontId="27" fillId="4" borderId="14" applyNumberFormat="0" applyProtection="0">
      <alignment vertical="center"/>
    </xf>
    <xf numFmtId="0" fontId="4" fillId="0" borderId="0">
      <alignment/>
      <protection/>
    </xf>
    <xf numFmtId="4" fontId="48" fillId="4" borderId="10" applyNumberFormat="0" applyProtection="0">
      <alignment vertical="center"/>
    </xf>
    <xf numFmtId="4" fontId="48" fillId="4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7" fillId="4" borderId="14" applyNumberFormat="0" applyProtection="0">
      <alignment vertical="center"/>
    </xf>
    <xf numFmtId="4" fontId="30" fillId="21" borderId="10" applyNumberFormat="0" applyProtection="0">
      <alignment horizontal="left" vertical="center" indent="1"/>
    </xf>
    <xf numFmtId="0" fontId="4" fillId="0" borderId="0">
      <alignment/>
      <protection/>
    </xf>
    <xf numFmtId="4" fontId="9" fillId="4" borderId="10" applyNumberFormat="0" applyProtection="0">
      <alignment horizontal="left" vertical="center" indent="1"/>
    </xf>
    <xf numFmtId="4" fontId="9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0" fillId="21" borderId="10" applyNumberFormat="0" applyProtection="0">
      <alignment horizontal="left" vertical="center" indent="1"/>
    </xf>
    <xf numFmtId="0" fontId="30" fillId="4" borderId="10" applyNumberFormat="0" applyProtection="0">
      <alignment horizontal="left" vertical="top" indent="1"/>
    </xf>
    <xf numFmtId="0" fontId="4" fillId="0" borderId="0">
      <alignment/>
      <protection/>
    </xf>
    <xf numFmtId="0" fontId="9" fillId="4" borderId="10" applyNumberFormat="0" applyProtection="0">
      <alignment horizontal="left" vertical="top" indent="1"/>
    </xf>
    <xf numFmtId="0" fontId="9" fillId="4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30" fillId="4" borderId="10" applyNumberFormat="0" applyProtection="0">
      <alignment horizontal="left" vertical="top" indent="1"/>
    </xf>
    <xf numFmtId="4" fontId="9" fillId="79" borderId="10" applyNumberFormat="0" applyProtection="0">
      <alignment horizontal="right" vertical="center"/>
    </xf>
    <xf numFmtId="4" fontId="26" fillId="0" borderId="9" applyNumberFormat="0" applyProtection="0">
      <alignment horizontal="right" vertical="center"/>
    </xf>
    <xf numFmtId="4" fontId="26" fillId="0" borderId="9" applyNumberFormat="0" applyProtection="0">
      <alignment horizontal="right" vertical="center"/>
    </xf>
    <xf numFmtId="0" fontId="4" fillId="0" borderId="0">
      <alignment/>
      <protection/>
    </xf>
    <xf numFmtId="4" fontId="9" fillId="79" borderId="10" applyNumberFormat="0" applyProtection="0">
      <alignment horizontal="right" vertical="center"/>
    </xf>
    <xf numFmtId="4" fontId="26" fillId="0" borderId="9" applyNumberFormat="0" applyProtection="0">
      <alignment horizontal="right" vertical="center"/>
    </xf>
    <xf numFmtId="4" fontId="27" fillId="5" borderId="9" applyNumberFormat="0" applyProtection="0">
      <alignment horizontal="right" vertical="center"/>
    </xf>
    <xf numFmtId="0" fontId="4" fillId="0" borderId="0">
      <alignment/>
      <protection/>
    </xf>
    <xf numFmtId="4" fontId="48" fillId="79" borderId="10" applyNumberFormat="0" applyProtection="0">
      <alignment horizontal="right" vertical="center"/>
    </xf>
    <xf numFmtId="4" fontId="48" fillId="79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7" fillId="5" borderId="9" applyNumberFormat="0" applyProtection="0">
      <alignment horizontal="right" vertical="center"/>
    </xf>
    <xf numFmtId="4" fontId="26" fillId="37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9" fillId="2" borderId="10" applyNumberFormat="0" applyProtection="0">
      <alignment horizontal="left" vertical="center" indent="1"/>
    </xf>
    <xf numFmtId="4" fontId="9" fillId="2" borderId="10" applyNumberFormat="0" applyProtection="0">
      <alignment horizontal="left" vertical="center" indent="1"/>
    </xf>
    <xf numFmtId="0" fontId="0" fillId="0" borderId="0">
      <alignment/>
      <protection/>
    </xf>
    <xf numFmtId="4" fontId="26" fillId="37" borderId="9" applyNumberFormat="0" applyProtection="0">
      <alignment horizontal="left" vertical="center" indent="1"/>
    </xf>
    <xf numFmtId="0" fontId="0" fillId="0" borderId="0">
      <alignment/>
      <protection/>
    </xf>
    <xf numFmtId="0" fontId="30" fillId="2" borderId="10" applyNumberFormat="0" applyProtection="0">
      <alignment horizontal="left" vertical="top" indent="1"/>
    </xf>
    <xf numFmtId="0" fontId="4" fillId="0" borderId="0">
      <alignment/>
      <protection/>
    </xf>
    <xf numFmtId="0" fontId="9" fillId="2" borderId="10" applyNumberFormat="0" applyProtection="0">
      <alignment horizontal="left" vertical="top" indent="1"/>
    </xf>
    <xf numFmtId="0" fontId="9" fillId="2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30" fillId="2" borderId="10" applyNumberFormat="0" applyProtection="0">
      <alignment horizontal="left" vertical="top" indent="1"/>
    </xf>
    <xf numFmtId="4" fontId="31" fillId="81" borderId="11" applyNumberFormat="0" applyProtection="0">
      <alignment horizontal="left" vertical="center" indent="1"/>
    </xf>
    <xf numFmtId="0" fontId="4" fillId="0" borderId="0">
      <alignment/>
      <protection/>
    </xf>
    <xf numFmtId="4" fontId="49" fillId="81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1" fillId="81" borderId="11" applyNumberFormat="0" applyProtection="0">
      <alignment horizontal="left" vertical="center" indent="1"/>
    </xf>
    <xf numFmtId="0" fontId="26" fillId="82" borderId="14">
      <alignment/>
      <protection/>
    </xf>
    <xf numFmtId="0" fontId="26" fillId="82" borderId="14">
      <alignment/>
      <protection/>
    </xf>
    <xf numFmtId="4" fontId="32" fillId="5" borderId="9" applyNumberFormat="0" applyProtection="0">
      <alignment horizontal="right" vertical="center"/>
    </xf>
    <xf numFmtId="0" fontId="4" fillId="0" borderId="0">
      <alignment/>
      <protection/>
    </xf>
    <xf numFmtId="4" fontId="50" fillId="79" borderId="10" applyNumberFormat="0" applyProtection="0">
      <alignment horizontal="right" vertical="center"/>
    </xf>
    <xf numFmtId="4" fontId="50" fillId="79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32" fillId="5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68" fillId="83" borderId="0" applyNumberFormat="0" applyBorder="0" applyAlignment="0" applyProtection="0"/>
    <xf numFmtId="0" fontId="12" fillId="84" borderId="0" applyNumberFormat="0" applyBorder="0" applyAlignment="0" applyProtection="0"/>
    <xf numFmtId="0" fontId="68" fillId="85" borderId="0" applyNumberFormat="0" applyBorder="0" applyAlignment="0" applyProtection="0"/>
    <xf numFmtId="0" fontId="12" fillId="75" borderId="0" applyNumberFormat="0" applyBorder="0" applyAlignment="0" applyProtection="0"/>
    <xf numFmtId="0" fontId="68" fillId="86" borderId="0" applyNumberFormat="0" applyBorder="0" applyAlignment="0" applyProtection="0"/>
    <xf numFmtId="0" fontId="12" fillId="20" borderId="0" applyNumberFormat="0" applyBorder="0" applyAlignment="0" applyProtection="0"/>
    <xf numFmtId="0" fontId="68" fillId="87" borderId="0" applyNumberFormat="0" applyBorder="0" applyAlignment="0" applyProtection="0"/>
    <xf numFmtId="0" fontId="12" fillId="35" borderId="0" applyNumberFormat="0" applyBorder="0" applyAlignment="0" applyProtection="0"/>
    <xf numFmtId="0" fontId="68" fillId="88" borderId="0" applyNumberFormat="0" applyBorder="0" applyAlignment="0" applyProtection="0"/>
    <xf numFmtId="0" fontId="12" fillId="37" borderId="0" applyNumberFormat="0" applyBorder="0" applyAlignment="0" applyProtection="0"/>
    <xf numFmtId="0" fontId="68" fillId="89" borderId="0" applyNumberFormat="0" applyBorder="0" applyAlignment="0" applyProtection="0"/>
    <xf numFmtId="0" fontId="12" fillId="76" borderId="0" applyNumberFormat="0" applyBorder="0" applyAlignment="0" applyProtection="0"/>
    <xf numFmtId="0" fontId="69" fillId="90" borderId="17" applyNumberFormat="0" applyAlignment="0" applyProtection="0"/>
    <xf numFmtId="0" fontId="35" fillId="18" borderId="1" applyNumberFormat="0" applyAlignment="0" applyProtection="0"/>
    <xf numFmtId="0" fontId="35" fillId="18" borderId="1" applyNumberFormat="0" applyAlignment="0" applyProtection="0"/>
    <xf numFmtId="0" fontId="70" fillId="91" borderId="1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71" fillId="91" borderId="17" applyNumberFormat="0" applyAlignment="0" applyProtection="0"/>
    <xf numFmtId="0" fontId="36" fillId="21" borderId="1" applyNumberFormat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19" applyNumberFormat="0" applyFill="0" applyAlignment="0" applyProtection="0"/>
    <xf numFmtId="0" fontId="37" fillId="0" borderId="20" applyNumberFormat="0" applyFill="0" applyAlignment="0" applyProtection="0"/>
    <xf numFmtId="0" fontId="73" fillId="0" borderId="21" applyNumberFormat="0" applyFill="0" applyAlignment="0" applyProtection="0"/>
    <xf numFmtId="0" fontId="38" fillId="0" borderId="4" applyNumberFormat="0" applyFill="0" applyAlignment="0" applyProtection="0"/>
    <xf numFmtId="0" fontId="74" fillId="0" borderId="22" applyNumberFormat="0" applyFill="0" applyAlignment="0" applyProtection="0"/>
    <xf numFmtId="0" fontId="39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76" fillId="92" borderId="26" applyNumberFormat="0" applyAlignment="0" applyProtection="0"/>
    <xf numFmtId="0" fontId="15" fillId="93" borderId="2" applyNumberFormat="0" applyAlignment="0" applyProtection="0"/>
    <xf numFmtId="0" fontId="7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8" fillId="94" borderId="0" applyNumberFormat="0" applyBorder="0" applyAlignment="0" applyProtection="0"/>
    <xf numFmtId="0" fontId="24" fillId="73" borderId="0" applyNumberFormat="0" applyBorder="0" applyAlignment="0" applyProtection="0"/>
    <xf numFmtId="0" fontId="1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95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95" borderId="0">
      <alignment/>
      <protection/>
    </xf>
    <xf numFmtId="0" fontId="26" fillId="95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95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6" fillId="95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79" fillId="96" borderId="0" applyNumberFormat="0" applyBorder="0" applyAlignment="0" applyProtection="0"/>
    <xf numFmtId="0" fontId="41" fillId="7" borderId="0" applyNumberFormat="0" applyBorder="0" applyAlignment="0" applyProtection="0"/>
    <xf numFmtId="0" fontId="8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97" borderId="27" applyNumberFormat="0" applyFont="0" applyAlignment="0" applyProtection="0"/>
    <xf numFmtId="0" fontId="4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4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1" fillId="0" borderId="28" applyNumberFormat="0" applyFill="0" applyAlignment="0" applyProtection="0"/>
    <xf numFmtId="0" fontId="43" fillId="0" borderId="29" applyNumberFormat="0" applyFill="0" applyAlignment="0" applyProtection="0"/>
    <xf numFmtId="0" fontId="44" fillId="0" borderId="0">
      <alignment/>
      <protection/>
    </xf>
    <xf numFmtId="0" fontId="8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3" fillId="98" borderId="0" applyNumberFormat="0" applyBorder="0" applyAlignment="0" applyProtection="0"/>
    <xf numFmtId="0" fontId="18" fillId="1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vertical="top" wrapText="1"/>
      <protection/>
    </xf>
    <xf numFmtId="49" fontId="6" fillId="0" borderId="14" xfId="567" applyNumberFormat="1" applyFont="1" applyFill="1" applyBorder="1" applyAlignment="1">
      <alignment horizontal="center" vertical="center" wrapText="1"/>
      <protection/>
    </xf>
    <xf numFmtId="0" fontId="6" fillId="0" borderId="14" xfId="567" applyFont="1" applyFill="1" applyBorder="1" applyAlignment="1">
      <alignment horizontal="center" vertical="center" wrapText="1"/>
      <protection/>
    </xf>
    <xf numFmtId="0" fontId="5" fillId="0" borderId="0" xfId="567" applyFont="1" applyFill="1" applyAlignment="1">
      <alignment/>
      <protection/>
    </xf>
    <xf numFmtId="164" fontId="7" fillId="0" borderId="14" xfId="484" applyNumberFormat="1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49" fontId="7" fillId="0" borderId="14" xfId="518" applyNumberFormat="1" applyFont="1" applyFill="1" applyBorder="1" applyAlignment="1">
      <alignment horizontal="center" vertical="center"/>
      <protection/>
    </xf>
    <xf numFmtId="164" fontId="8" fillId="0" borderId="14" xfId="0" applyNumberFormat="1" applyFont="1" applyFill="1" applyBorder="1" applyAlignment="1">
      <alignment/>
    </xf>
    <xf numFmtId="164" fontId="6" fillId="0" borderId="14" xfId="518" applyNumberFormat="1" applyFont="1" applyFill="1" applyBorder="1" applyAlignment="1">
      <alignment horizontal="center" vertical="center" wrapText="1"/>
      <protection/>
    </xf>
    <xf numFmtId="164" fontId="6" fillId="0" borderId="14" xfId="0" applyNumberFormat="1" applyFont="1" applyFill="1" applyBorder="1" applyAlignment="1">
      <alignment horizontal="center"/>
    </xf>
    <xf numFmtId="49" fontId="3" fillId="99" borderId="0" xfId="0" applyNumberFormat="1" applyFont="1" applyFill="1" applyBorder="1" applyAlignment="1" applyProtection="1">
      <alignment/>
      <protection/>
    </xf>
    <xf numFmtId="0" fontId="5" fillId="99" borderId="0" xfId="567" applyFont="1" applyFill="1" applyAlignment="1">
      <alignment horizontal="right"/>
      <protection/>
    </xf>
    <xf numFmtId="0" fontId="2" fillId="99" borderId="0" xfId="0" applyFont="1" applyFill="1" applyBorder="1" applyAlignment="1" applyProtection="1">
      <alignment/>
      <protection/>
    </xf>
    <xf numFmtId="0" fontId="2" fillId="99" borderId="0" xfId="0" applyFont="1" applyFill="1" applyBorder="1" applyAlignment="1" applyProtection="1">
      <alignment horizontal="left" vertical="top"/>
      <protection/>
    </xf>
    <xf numFmtId="22" fontId="5" fillId="99" borderId="0" xfId="567" applyNumberFormat="1" applyFont="1" applyFill="1" applyAlignment="1">
      <alignment horizontal="right"/>
      <protection/>
    </xf>
    <xf numFmtId="0" fontId="2" fillId="99" borderId="0" xfId="0" applyFont="1" applyFill="1" applyBorder="1" applyAlignment="1" applyProtection="1">
      <alignment vertical="top" wrapText="1"/>
      <protection/>
    </xf>
    <xf numFmtId="0" fontId="2" fillId="99" borderId="0" xfId="0" applyFont="1" applyFill="1" applyBorder="1" applyAlignment="1" applyProtection="1">
      <alignment/>
      <protection/>
    </xf>
    <xf numFmtId="0" fontId="0" fillId="99" borderId="0" xfId="0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49" fontId="6" fillId="0" borderId="14" xfId="518" applyNumberFormat="1" applyFont="1" applyFill="1" applyBorder="1" applyAlignment="1">
      <alignment horizontal="center" vertical="center"/>
      <protection/>
    </xf>
    <xf numFmtId="164" fontId="6" fillId="0" borderId="14" xfId="484" applyNumberFormat="1" applyFont="1" applyFill="1" applyBorder="1" applyAlignment="1">
      <alignment horizontal="center" vertical="center"/>
      <protection/>
    </xf>
    <xf numFmtId="49" fontId="7" fillId="0" borderId="14" xfId="484" applyNumberFormat="1" applyFont="1" applyFill="1" applyBorder="1" applyAlignment="1">
      <alignment horizontal="center" vertical="center" wrapText="1" shrinkToFit="1"/>
      <protection/>
    </xf>
    <xf numFmtId="0" fontId="7" fillId="0" borderId="14" xfId="484" applyNumberFormat="1" applyFont="1" applyFill="1" applyBorder="1" applyAlignment="1">
      <alignment horizontal="left" vertical="center" wrapText="1" shrinkToFit="1"/>
      <protection/>
    </xf>
    <xf numFmtId="0" fontId="7" fillId="0" borderId="14" xfId="554" applyNumberFormat="1" applyFont="1" applyFill="1" applyBorder="1" applyAlignment="1">
      <alignment vertical="top" wrapText="1" shrinkToFit="1"/>
      <protection/>
    </xf>
    <xf numFmtId="49" fontId="6" fillId="0" borderId="14" xfId="484" applyNumberFormat="1" applyFont="1" applyFill="1" applyBorder="1" applyAlignment="1">
      <alignment horizontal="center" vertical="center" wrapText="1" shrinkToFit="1"/>
      <protection/>
    </xf>
    <xf numFmtId="0" fontId="6" fillId="0" borderId="14" xfId="484" applyNumberFormat="1" applyFont="1" applyFill="1" applyBorder="1" applyAlignment="1">
      <alignment horizontal="left" vertical="center" wrapText="1" shrinkToFit="1"/>
      <protection/>
    </xf>
    <xf numFmtId="0" fontId="7" fillId="0" borderId="14" xfId="0" applyFont="1" applyFill="1" applyBorder="1" applyAlignment="1">
      <alignment horizontal="center" vertical="center" wrapText="1" shrinkToFit="1"/>
    </xf>
    <xf numFmtId="49" fontId="7" fillId="0" borderId="14" xfId="518" applyNumberFormat="1" applyFont="1" applyFill="1" applyBorder="1" applyAlignment="1">
      <alignment horizontal="center" vertical="center" wrapText="1" shrinkToFit="1"/>
      <protection/>
    </xf>
    <xf numFmtId="0" fontId="7" fillId="0" borderId="14" xfId="0" applyNumberFormat="1" applyFont="1" applyFill="1" applyBorder="1" applyAlignment="1">
      <alignment horizontal="left" vertical="top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49" fontId="6" fillId="0" borderId="14" xfId="518" applyNumberFormat="1" applyFont="1" applyFill="1" applyBorder="1" applyAlignment="1">
      <alignment horizontal="center" vertical="center" wrapText="1" shrinkToFit="1"/>
      <protection/>
    </xf>
    <xf numFmtId="0" fontId="6" fillId="0" borderId="14" xfId="0" applyNumberFormat="1" applyFont="1" applyFill="1" applyBorder="1" applyAlignment="1">
      <alignment horizontal="left" vertical="top" wrapText="1" shrinkToFit="1"/>
    </xf>
    <xf numFmtId="0" fontId="7" fillId="0" borderId="14" xfId="508" applyNumberFormat="1" applyFont="1" applyFill="1" applyBorder="1" applyAlignment="1">
      <alignment horizontal="left" vertical="center" wrapText="1" shrinkToFit="1"/>
      <protection/>
    </xf>
    <xf numFmtId="0" fontId="6" fillId="0" borderId="14" xfId="508" applyNumberFormat="1" applyFont="1" applyFill="1" applyBorder="1" applyAlignment="1">
      <alignment horizontal="left" vertical="center" wrapText="1" shrinkToFit="1"/>
      <protection/>
    </xf>
    <xf numFmtId="49" fontId="7" fillId="0" borderId="14" xfId="484" applyNumberFormat="1" applyFont="1" applyFill="1" applyBorder="1" applyAlignment="1">
      <alignment horizontal="center" vertical="center"/>
      <protection/>
    </xf>
    <xf numFmtId="167" fontId="7" fillId="0" borderId="14" xfId="484" applyNumberFormat="1" applyFont="1" applyFill="1" applyBorder="1" applyAlignment="1">
      <alignment horizontal="center" vertical="center"/>
      <protection/>
    </xf>
    <xf numFmtId="49" fontId="6" fillId="0" borderId="14" xfId="484" applyNumberFormat="1" applyFont="1" applyFill="1" applyBorder="1" applyAlignment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167" fontId="6" fillId="0" borderId="14" xfId="484" applyNumberFormat="1" applyFont="1" applyFill="1" applyBorder="1" applyAlignment="1">
      <alignment horizontal="center" vertical="center"/>
      <protection/>
    </xf>
    <xf numFmtId="164" fontId="7" fillId="99" borderId="14" xfId="0" applyNumberFormat="1" applyFont="1" applyFill="1" applyBorder="1" applyAlignment="1">
      <alignment horizontal="center" vertical="center"/>
    </xf>
    <xf numFmtId="164" fontId="6" fillId="99" borderId="14" xfId="0" applyNumberFormat="1" applyFont="1" applyFill="1" applyBorder="1" applyAlignment="1">
      <alignment horizontal="center" vertical="center" wrapText="1" shrinkToFit="1"/>
    </xf>
    <xf numFmtId="164" fontId="51" fillId="8" borderId="0" xfId="0" applyNumberFormat="1" applyFont="1" applyFill="1" applyAlignment="1">
      <alignment horizontal="center" vertical="center"/>
    </xf>
    <xf numFmtId="164" fontId="51" fillId="99" borderId="0" xfId="0" applyNumberFormat="1" applyFont="1" applyFill="1" applyAlignment="1">
      <alignment horizontal="center" vertical="center"/>
    </xf>
    <xf numFmtId="164" fontId="51" fillId="100" borderId="0" xfId="0" applyNumberFormat="1" applyFont="1" applyFill="1" applyAlignment="1">
      <alignment horizontal="center" vertical="center"/>
    </xf>
    <xf numFmtId="164" fontId="6" fillId="99" borderId="14" xfId="0" applyNumberFormat="1" applyFont="1" applyFill="1" applyBorder="1" applyAlignment="1">
      <alignment horizontal="center" vertical="center"/>
    </xf>
    <xf numFmtId="164" fontId="0" fillId="99" borderId="0" xfId="0" applyNumberFormat="1" applyFill="1" applyAlignment="1">
      <alignment/>
    </xf>
    <xf numFmtId="49" fontId="7" fillId="99" borderId="14" xfId="0" applyNumberFormat="1" applyFont="1" applyFill="1" applyBorder="1" applyAlignment="1" applyProtection="1">
      <alignment horizontal="center" vertical="center" wrapText="1"/>
      <protection/>
    </xf>
    <xf numFmtId="49" fontId="7" fillId="99" borderId="14" xfId="0" applyNumberFormat="1" applyFont="1" applyFill="1" applyBorder="1" applyAlignment="1" applyProtection="1">
      <alignment horizontal="left" vertical="center" wrapText="1" shrinkToFit="1"/>
      <protection/>
    </xf>
    <xf numFmtId="49" fontId="7" fillId="99" borderId="14" xfId="0" applyNumberFormat="1" applyFont="1" applyFill="1" applyBorder="1" applyAlignment="1" applyProtection="1">
      <alignment horizontal="left" vertical="center" wrapText="1"/>
      <protection/>
    </xf>
    <xf numFmtId="49" fontId="6" fillId="99" borderId="14" xfId="0" applyNumberFormat="1" applyFont="1" applyFill="1" applyBorder="1" applyAlignment="1" applyProtection="1">
      <alignment horizontal="center" vertical="center" wrapText="1"/>
      <protection/>
    </xf>
    <xf numFmtId="49" fontId="6" fillId="99" borderId="14" xfId="0" applyNumberFormat="1" applyFont="1" applyFill="1" applyBorder="1" applyAlignment="1" applyProtection="1">
      <alignment horizontal="left" vertical="center" wrapText="1" shrinkToFit="1"/>
      <protection/>
    </xf>
    <xf numFmtId="49" fontId="53" fillId="99" borderId="14" xfId="0" applyNumberFormat="1" applyFont="1" applyFill="1" applyBorder="1" applyAlignment="1">
      <alignment horizontal="center" vertical="center" wrapText="1"/>
    </xf>
    <xf numFmtId="49" fontId="53" fillId="99" borderId="14" xfId="0" applyNumberFormat="1" applyFont="1" applyFill="1" applyBorder="1" applyAlignment="1">
      <alignment horizontal="justify" vertical="center" wrapText="1"/>
    </xf>
    <xf numFmtId="49" fontId="52" fillId="99" borderId="14" xfId="0" applyNumberFormat="1" applyFont="1" applyFill="1" applyBorder="1" applyAlignment="1">
      <alignment horizontal="center" vertical="center" wrapText="1"/>
    </xf>
    <xf numFmtId="49" fontId="52" fillId="99" borderId="14" xfId="0" applyNumberFormat="1" applyFont="1" applyFill="1" applyBorder="1" applyAlignment="1">
      <alignment horizontal="justify" vertical="center" wrapText="1"/>
    </xf>
    <xf numFmtId="168" fontId="52" fillId="99" borderId="14" xfId="0" applyNumberFormat="1" applyFont="1" applyFill="1" applyBorder="1" applyAlignment="1">
      <alignment horizontal="justify" vertical="center" wrapText="1"/>
    </xf>
    <xf numFmtId="49" fontId="52" fillId="99" borderId="14" xfId="0" applyNumberFormat="1" applyFont="1" applyFill="1" applyBorder="1" applyAlignment="1">
      <alignment horizontal="left" vertical="center" wrapText="1"/>
    </xf>
    <xf numFmtId="49" fontId="6" fillId="99" borderId="14" xfId="0" applyNumberFormat="1" applyFont="1" applyFill="1" applyBorder="1" applyAlignment="1" applyProtection="1">
      <alignment horizontal="left" vertical="center" wrapText="1"/>
      <protection/>
    </xf>
    <xf numFmtId="168" fontId="7" fillId="99" borderId="14" xfId="0" applyNumberFormat="1" applyFont="1" applyFill="1" applyBorder="1" applyAlignment="1" applyProtection="1">
      <alignment horizontal="left" vertical="center" wrapText="1"/>
      <protection/>
    </xf>
    <xf numFmtId="49" fontId="52" fillId="99" borderId="14" xfId="0" applyNumberFormat="1" applyFont="1" applyFill="1" applyBorder="1" applyAlignment="1">
      <alignment horizontal="justify" vertical="center" wrapText="1" shrinkToFit="1"/>
    </xf>
    <xf numFmtId="0" fontId="7" fillId="99" borderId="14" xfId="0" applyFont="1" applyFill="1" applyBorder="1" applyAlignment="1">
      <alignment horizontal="center" vertical="center"/>
    </xf>
    <xf numFmtId="164" fontId="6" fillId="99" borderId="14" xfId="0" applyNumberFormat="1" applyFont="1" applyFill="1" applyBorder="1" applyAlignment="1">
      <alignment wrapText="1" shrinkToFit="1"/>
    </xf>
    <xf numFmtId="0" fontId="6" fillId="99" borderId="14" xfId="0" applyFont="1" applyFill="1" applyBorder="1" applyAlignment="1">
      <alignment vertical="center"/>
    </xf>
    <xf numFmtId="0" fontId="6" fillId="99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</cellXfs>
  <cellStyles count="6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1 2" xfId="46"/>
    <cellStyle name="40% - Акцент1 3" xfId="47"/>
    <cellStyle name="40% - Акцент2" xfId="48"/>
    <cellStyle name="40% - Акцент2 2" xfId="49"/>
    <cellStyle name="40% - Акцент2 3" xfId="50"/>
    <cellStyle name="40% - Акцент3" xfId="51"/>
    <cellStyle name="40% - Акцент3 2" xfId="52"/>
    <cellStyle name="40% - Акцент3 3" xfId="53"/>
    <cellStyle name="40% - Акцент4" xfId="54"/>
    <cellStyle name="40% - Акцент4 2" xfId="55"/>
    <cellStyle name="40% - Акцент4 3" xfId="56"/>
    <cellStyle name="40% - Акцент5" xfId="57"/>
    <cellStyle name="40% - Акцент5 2" xfId="58"/>
    <cellStyle name="40% - Акцент5 3" xfId="59"/>
    <cellStyle name="40% - Акцент6" xfId="60"/>
    <cellStyle name="40% - Акцент6 2" xfId="61"/>
    <cellStyle name="40% - Акцент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Accent1" xfId="81"/>
    <cellStyle name="Accent1 - 20%" xfId="82"/>
    <cellStyle name="Accent1 - 20% 2" xfId="83"/>
    <cellStyle name="Accent1 - 40%" xfId="84"/>
    <cellStyle name="Accent1 - 40% 2" xfId="85"/>
    <cellStyle name="Accent1 - 60%" xfId="86"/>
    <cellStyle name="Accent1 - 60% 2" xfId="87"/>
    <cellStyle name="Accent2" xfId="88"/>
    <cellStyle name="Accent2 - 20%" xfId="89"/>
    <cellStyle name="Accent2 - 20% 2" xfId="90"/>
    <cellStyle name="Accent2 - 40%" xfId="91"/>
    <cellStyle name="Accent2 - 40% 2" xfId="92"/>
    <cellStyle name="Accent2 - 60%" xfId="93"/>
    <cellStyle name="Accent2 - 60% 2" xfId="94"/>
    <cellStyle name="Accent3" xfId="95"/>
    <cellStyle name="Accent3 - 20%" xfId="96"/>
    <cellStyle name="Accent3 - 20% 2" xfId="97"/>
    <cellStyle name="Accent3 - 40%" xfId="98"/>
    <cellStyle name="Accent3 - 40% 2" xfId="99"/>
    <cellStyle name="Accent3 - 60%" xfId="100"/>
    <cellStyle name="Accent3 - 60% 2" xfId="101"/>
    <cellStyle name="Accent3_10" xfId="102"/>
    <cellStyle name="Accent4" xfId="103"/>
    <cellStyle name="Accent4 - 20%" xfId="104"/>
    <cellStyle name="Accent4 - 20% 2" xfId="105"/>
    <cellStyle name="Accent4 - 40%" xfId="106"/>
    <cellStyle name="Accent4 - 40% 2" xfId="107"/>
    <cellStyle name="Accent4 - 60%" xfId="108"/>
    <cellStyle name="Accent4 - 60% 2" xfId="109"/>
    <cellStyle name="Accent4_10" xfId="110"/>
    <cellStyle name="Accent5" xfId="111"/>
    <cellStyle name="Accent5 - 20%" xfId="112"/>
    <cellStyle name="Accent5 - 20% 2" xfId="113"/>
    <cellStyle name="Accent5 - 40%" xfId="114"/>
    <cellStyle name="Accent5 - 60%" xfId="115"/>
    <cellStyle name="Accent5 - 60% 2" xfId="116"/>
    <cellStyle name="Accent5_10" xfId="117"/>
    <cellStyle name="Accent6" xfId="118"/>
    <cellStyle name="Accent6 - 20%" xfId="119"/>
    <cellStyle name="Accent6 - 40%" xfId="120"/>
    <cellStyle name="Accent6 - 40% 2" xfId="121"/>
    <cellStyle name="Accent6 - 60%" xfId="122"/>
    <cellStyle name="Accent6 - 60% 2" xfId="123"/>
    <cellStyle name="Accent6_10" xfId="124"/>
    <cellStyle name="Bad" xfId="125"/>
    <cellStyle name="Calculation" xfId="126"/>
    <cellStyle name="Calculation 2" xfId="127"/>
    <cellStyle name="Check Cell" xfId="128"/>
    <cellStyle name="Emphasis 1" xfId="129"/>
    <cellStyle name="Emphasis 1 2" xfId="130"/>
    <cellStyle name="Emphasis 2" xfId="131"/>
    <cellStyle name="Emphasis 2 2" xfId="132"/>
    <cellStyle name="Emphasis 3" xfId="133"/>
    <cellStyle name="Explanatory Text" xfId="134"/>
    <cellStyle name="Good" xfId="135"/>
    <cellStyle name="Heading 1" xfId="136"/>
    <cellStyle name="Heading 2" xfId="137"/>
    <cellStyle name="Heading 3" xfId="138"/>
    <cellStyle name="Heading 4" xfId="139"/>
    <cellStyle name="Input" xfId="140"/>
    <cellStyle name="Input 2" xfId="141"/>
    <cellStyle name="Linked Cell" xfId="142"/>
    <cellStyle name="Neutral" xfId="143"/>
    <cellStyle name="Normal_Regional Data for IGR" xfId="144"/>
    <cellStyle name="Note" xfId="145"/>
    <cellStyle name="Note 2" xfId="146"/>
    <cellStyle name="Output" xfId="147"/>
    <cellStyle name="Output 2" xfId="148"/>
    <cellStyle name="SAPBEXaggData" xfId="149"/>
    <cellStyle name="SAPBEXaggData 2" xfId="150"/>
    <cellStyle name="SAPBEXaggData 2 2" xfId="151"/>
    <cellStyle name="SAPBEXaggData 2 2 2" xfId="152"/>
    <cellStyle name="SAPBEXaggData 3" xfId="153"/>
    <cellStyle name="SAPBEXaggData 3 2" xfId="154"/>
    <cellStyle name="SAPBEXaggData 4" xfId="155"/>
    <cellStyle name="SAPBEXaggData_Приложения к закону (поправки)" xfId="156"/>
    <cellStyle name="SAPBEXaggDataEmph" xfId="157"/>
    <cellStyle name="SAPBEXaggDataEmph 2" xfId="158"/>
    <cellStyle name="SAPBEXaggDataEmph 2 2" xfId="159"/>
    <cellStyle name="SAPBEXaggDataEmph 2 2 2" xfId="160"/>
    <cellStyle name="SAPBEXaggDataEmph 3" xfId="161"/>
    <cellStyle name="SAPBEXaggDataEmph 3 2" xfId="162"/>
    <cellStyle name="SAPBEXaggDataEmph 4" xfId="163"/>
    <cellStyle name="SAPBEXaggItem" xfId="164"/>
    <cellStyle name="SAPBEXaggItem 2" xfId="165"/>
    <cellStyle name="SAPBEXaggItem 2 2" xfId="166"/>
    <cellStyle name="SAPBEXaggItem 2 2 2" xfId="167"/>
    <cellStyle name="SAPBEXaggItem 3" xfId="168"/>
    <cellStyle name="SAPBEXaggItem 3 2" xfId="169"/>
    <cellStyle name="SAPBEXaggItem 4" xfId="170"/>
    <cellStyle name="SAPBEXaggItem_8" xfId="171"/>
    <cellStyle name="SAPBEXaggItemX" xfId="172"/>
    <cellStyle name="SAPBEXaggItemX 2" xfId="173"/>
    <cellStyle name="SAPBEXaggItemX 2 2" xfId="174"/>
    <cellStyle name="SAPBEXaggItemX 2 2 2" xfId="175"/>
    <cellStyle name="SAPBEXaggItemX 3" xfId="176"/>
    <cellStyle name="SAPBEXaggItemX 3 2" xfId="177"/>
    <cellStyle name="SAPBEXaggItemX 4" xfId="178"/>
    <cellStyle name="SAPBEXchaText" xfId="179"/>
    <cellStyle name="SAPBEXchaText 2" xfId="180"/>
    <cellStyle name="SAPBEXchaText 2 2" xfId="181"/>
    <cellStyle name="SAPBEXchaText 3" xfId="182"/>
    <cellStyle name="SAPBEXchaText 3 2" xfId="183"/>
    <cellStyle name="SAPBEXchaText 4" xfId="184"/>
    <cellStyle name="SAPBEXexcBad7" xfId="185"/>
    <cellStyle name="SAPBEXexcBad7 2" xfId="186"/>
    <cellStyle name="SAPBEXexcBad7 2 2" xfId="187"/>
    <cellStyle name="SAPBEXexcBad7 2 2 2" xfId="188"/>
    <cellStyle name="SAPBEXexcBad7 3" xfId="189"/>
    <cellStyle name="SAPBEXexcBad7 3 2" xfId="190"/>
    <cellStyle name="SAPBEXexcBad7 4" xfId="191"/>
    <cellStyle name="SAPBEXexcBad8" xfId="192"/>
    <cellStyle name="SAPBEXexcBad8 2" xfId="193"/>
    <cellStyle name="SAPBEXexcBad8 2 2" xfId="194"/>
    <cellStyle name="SAPBEXexcBad8 2 2 2" xfId="195"/>
    <cellStyle name="SAPBEXexcBad8 3" xfId="196"/>
    <cellStyle name="SAPBEXexcBad8 3 2" xfId="197"/>
    <cellStyle name="SAPBEXexcBad8 4" xfId="198"/>
    <cellStyle name="SAPBEXexcBad9" xfId="199"/>
    <cellStyle name="SAPBEXexcBad9 2" xfId="200"/>
    <cellStyle name="SAPBEXexcBad9 2 2" xfId="201"/>
    <cellStyle name="SAPBEXexcBad9 2 2 2" xfId="202"/>
    <cellStyle name="SAPBEXexcBad9 3" xfId="203"/>
    <cellStyle name="SAPBEXexcBad9 3 2" xfId="204"/>
    <cellStyle name="SAPBEXexcBad9 4" xfId="205"/>
    <cellStyle name="SAPBEXexcCritical4" xfId="206"/>
    <cellStyle name="SAPBEXexcCritical4 2" xfId="207"/>
    <cellStyle name="SAPBEXexcCritical4 2 2" xfId="208"/>
    <cellStyle name="SAPBEXexcCritical4 2 2 2" xfId="209"/>
    <cellStyle name="SAPBEXexcCritical4 3" xfId="210"/>
    <cellStyle name="SAPBEXexcCritical4 3 2" xfId="211"/>
    <cellStyle name="SAPBEXexcCritical4 4" xfId="212"/>
    <cellStyle name="SAPBEXexcCritical5" xfId="213"/>
    <cellStyle name="SAPBEXexcCritical5 2" xfId="214"/>
    <cellStyle name="SAPBEXexcCritical5 2 2" xfId="215"/>
    <cellStyle name="SAPBEXexcCritical5 2 2 2" xfId="216"/>
    <cellStyle name="SAPBEXexcCritical5 3" xfId="217"/>
    <cellStyle name="SAPBEXexcCritical5 3 2" xfId="218"/>
    <cellStyle name="SAPBEXexcCritical5 4" xfId="219"/>
    <cellStyle name="SAPBEXexcCritical6" xfId="220"/>
    <cellStyle name="SAPBEXexcCritical6 2" xfId="221"/>
    <cellStyle name="SAPBEXexcCritical6 2 2" xfId="222"/>
    <cellStyle name="SAPBEXexcCritical6 2 2 2" xfId="223"/>
    <cellStyle name="SAPBEXexcCritical6 3" xfId="224"/>
    <cellStyle name="SAPBEXexcCritical6 3 2" xfId="225"/>
    <cellStyle name="SAPBEXexcCritical6 4" xfId="226"/>
    <cellStyle name="SAPBEXexcGood1" xfId="227"/>
    <cellStyle name="SAPBEXexcGood1 2" xfId="228"/>
    <cellStyle name="SAPBEXexcGood1 2 2" xfId="229"/>
    <cellStyle name="SAPBEXexcGood1 2 2 2" xfId="230"/>
    <cellStyle name="SAPBEXexcGood1 3" xfId="231"/>
    <cellStyle name="SAPBEXexcGood1 3 2" xfId="232"/>
    <cellStyle name="SAPBEXexcGood1 4" xfId="233"/>
    <cellStyle name="SAPBEXexcGood2" xfId="234"/>
    <cellStyle name="SAPBEXexcGood2 2" xfId="235"/>
    <cellStyle name="SAPBEXexcGood2 2 2" xfId="236"/>
    <cellStyle name="SAPBEXexcGood2 2 2 2" xfId="237"/>
    <cellStyle name="SAPBEXexcGood2 3" xfId="238"/>
    <cellStyle name="SAPBEXexcGood2 3 2" xfId="239"/>
    <cellStyle name="SAPBEXexcGood2 4" xfId="240"/>
    <cellStyle name="SAPBEXexcGood3" xfId="241"/>
    <cellStyle name="SAPBEXexcGood3 2" xfId="242"/>
    <cellStyle name="SAPBEXexcGood3 2 2" xfId="243"/>
    <cellStyle name="SAPBEXexcGood3 2 2 2" xfId="244"/>
    <cellStyle name="SAPBEXexcGood3 3" xfId="245"/>
    <cellStyle name="SAPBEXexcGood3 3 2" xfId="246"/>
    <cellStyle name="SAPBEXexcGood3 4" xfId="247"/>
    <cellStyle name="SAPBEXfilterDrill" xfId="248"/>
    <cellStyle name="SAPBEXfilterDrill 2" xfId="249"/>
    <cellStyle name="SAPBEXfilterDrill 2 2" xfId="250"/>
    <cellStyle name="SAPBEXfilterDrill 3" xfId="251"/>
    <cellStyle name="SAPBEXfilterDrill 3 2" xfId="252"/>
    <cellStyle name="SAPBEXfilterDrill 4" xfId="253"/>
    <cellStyle name="SAPBEXfilterItem" xfId="254"/>
    <cellStyle name="SAPBEXfilterItem 2" xfId="255"/>
    <cellStyle name="SAPBEXfilterItem 2 2" xfId="256"/>
    <cellStyle name="SAPBEXfilterItem 3" xfId="257"/>
    <cellStyle name="SAPBEXfilterItem 3 2" xfId="258"/>
    <cellStyle name="SAPBEXfilterItem 4" xfId="259"/>
    <cellStyle name="SAPBEXfilterText" xfId="260"/>
    <cellStyle name="SAPBEXfilterText 2" xfId="261"/>
    <cellStyle name="SAPBEXfilterText 2 2" xfId="262"/>
    <cellStyle name="SAPBEXfilterText 3" xfId="263"/>
    <cellStyle name="SAPBEXfilterText 3 2" xfId="264"/>
    <cellStyle name="SAPBEXfilterText 4" xfId="265"/>
    <cellStyle name="SAPBEXformats" xfId="266"/>
    <cellStyle name="SAPBEXformats 2" xfId="267"/>
    <cellStyle name="SAPBEXformats 2 2" xfId="268"/>
    <cellStyle name="SAPBEXformats 2 2 2" xfId="269"/>
    <cellStyle name="SAPBEXformats 3" xfId="270"/>
    <cellStyle name="SAPBEXformats 3 2" xfId="271"/>
    <cellStyle name="SAPBEXformats 4" xfId="272"/>
    <cellStyle name="SAPBEXheaderItem" xfId="273"/>
    <cellStyle name="SAPBEXheaderItem 2" xfId="274"/>
    <cellStyle name="SAPBEXheaderItem 2 2" xfId="275"/>
    <cellStyle name="SAPBEXheaderItem 3" xfId="276"/>
    <cellStyle name="SAPBEXheaderItem 3 2" xfId="277"/>
    <cellStyle name="SAPBEXheaderItem 4" xfId="278"/>
    <cellStyle name="SAPBEXheaderText" xfId="279"/>
    <cellStyle name="SAPBEXheaderText 2" xfId="280"/>
    <cellStyle name="SAPBEXheaderText 2 2" xfId="281"/>
    <cellStyle name="SAPBEXheaderText 3" xfId="282"/>
    <cellStyle name="SAPBEXheaderText 3 2" xfId="283"/>
    <cellStyle name="SAPBEXheaderText 4" xfId="284"/>
    <cellStyle name="SAPBEXHLevel0" xfId="285"/>
    <cellStyle name="SAPBEXHLevel0 2" xfId="286"/>
    <cellStyle name="SAPBEXHLevel0 2 2" xfId="287"/>
    <cellStyle name="SAPBEXHLevel0 2 2 2" xfId="288"/>
    <cellStyle name="SAPBEXHLevel0 2 2 3" xfId="289"/>
    <cellStyle name="SAPBEXHLevel0 2 2 3 2" xfId="290"/>
    <cellStyle name="SAPBEXHLevel0 2 3" xfId="291"/>
    <cellStyle name="SAPBEXHLevel0 3" xfId="292"/>
    <cellStyle name="SAPBEXHLevel0 4" xfId="293"/>
    <cellStyle name="SAPBEXHLevel0X" xfId="294"/>
    <cellStyle name="SAPBEXHLevel0X 2" xfId="295"/>
    <cellStyle name="SAPBEXHLevel0X 2 2" xfId="296"/>
    <cellStyle name="SAPBEXHLevel0X 2 2 2" xfId="297"/>
    <cellStyle name="SAPBEXHLevel0X 3" xfId="298"/>
    <cellStyle name="SAPBEXHLevel0X 3 2" xfId="299"/>
    <cellStyle name="SAPBEXHLevel0X 4" xfId="300"/>
    <cellStyle name="SAPBEXHLevel1" xfId="301"/>
    <cellStyle name="SAPBEXHLevel1 2" xfId="302"/>
    <cellStyle name="SAPBEXHLevel1 2 2" xfId="303"/>
    <cellStyle name="SAPBEXHLevel1 2 2 2" xfId="304"/>
    <cellStyle name="SAPBEXHLevel1 2 3" xfId="305"/>
    <cellStyle name="SAPBEXHLevel1 3" xfId="306"/>
    <cellStyle name="SAPBEXHLevel1 4" xfId="307"/>
    <cellStyle name="SAPBEXHLevel1X" xfId="308"/>
    <cellStyle name="SAPBEXHLevel1X 2" xfId="309"/>
    <cellStyle name="SAPBEXHLevel1X 2 2" xfId="310"/>
    <cellStyle name="SAPBEXHLevel1X 2 2 2" xfId="311"/>
    <cellStyle name="SAPBEXHLevel1X 3" xfId="312"/>
    <cellStyle name="SAPBEXHLevel1X 3 2" xfId="313"/>
    <cellStyle name="SAPBEXHLevel1X 4" xfId="314"/>
    <cellStyle name="SAPBEXHLevel2" xfId="315"/>
    <cellStyle name="SAPBEXHLevel2 2" xfId="316"/>
    <cellStyle name="SAPBEXHLevel2 2 2" xfId="317"/>
    <cellStyle name="SAPBEXHLevel2 2 3" xfId="318"/>
    <cellStyle name="SAPBEXHLevel2 3" xfId="319"/>
    <cellStyle name="SAPBEXHLevel2 3 2" xfId="320"/>
    <cellStyle name="SAPBEXHLevel2 4" xfId="321"/>
    <cellStyle name="SAPBEXHLevel2X" xfId="322"/>
    <cellStyle name="SAPBEXHLevel2X 2" xfId="323"/>
    <cellStyle name="SAPBEXHLevel2X 2 2" xfId="324"/>
    <cellStyle name="SAPBEXHLevel2X 2 2 2" xfId="325"/>
    <cellStyle name="SAPBEXHLevel2X 3" xfId="326"/>
    <cellStyle name="SAPBEXHLevel2X 3 2" xfId="327"/>
    <cellStyle name="SAPBEXHLevel2X 4" xfId="328"/>
    <cellStyle name="SAPBEXHLevel3" xfId="329"/>
    <cellStyle name="SAPBEXHLevel3 2" xfId="330"/>
    <cellStyle name="SAPBEXHLevel3 2 2" xfId="331"/>
    <cellStyle name="SAPBEXHLevel3 2 2 2" xfId="332"/>
    <cellStyle name="SAPBEXHLevel3 3" xfId="333"/>
    <cellStyle name="SAPBEXHLevel3 3 2" xfId="334"/>
    <cellStyle name="SAPBEXHLevel3 4" xfId="335"/>
    <cellStyle name="SAPBEXHLevel3X" xfId="336"/>
    <cellStyle name="SAPBEXHLevel3X 2" xfId="337"/>
    <cellStyle name="SAPBEXHLevel3X 2 2" xfId="338"/>
    <cellStyle name="SAPBEXHLevel3X 2 2 2" xfId="339"/>
    <cellStyle name="SAPBEXHLevel3X 3" xfId="340"/>
    <cellStyle name="SAPBEXHLevel3X 3 2" xfId="341"/>
    <cellStyle name="SAPBEXHLevel3X 4" xfId="342"/>
    <cellStyle name="SAPBEXinputData" xfId="343"/>
    <cellStyle name="SAPBEXinputData 2" xfId="344"/>
    <cellStyle name="SAPBEXinputData 2 2" xfId="345"/>
    <cellStyle name="SAPBEXinputData 2 2 2" xfId="346"/>
    <cellStyle name="SAPBEXinputData 3" xfId="347"/>
    <cellStyle name="SAPBEXinputData 3 2" xfId="348"/>
    <cellStyle name="SAPBEXItemHeader" xfId="349"/>
    <cellStyle name="SAPBEXItemHeader 2" xfId="350"/>
    <cellStyle name="SAPBEXresData" xfId="351"/>
    <cellStyle name="SAPBEXresData 2" xfId="352"/>
    <cellStyle name="SAPBEXresData 2 2" xfId="353"/>
    <cellStyle name="SAPBEXresData 2 2 2" xfId="354"/>
    <cellStyle name="SAPBEXresData 3" xfId="355"/>
    <cellStyle name="SAPBEXresData 3 2" xfId="356"/>
    <cellStyle name="SAPBEXresData 4" xfId="357"/>
    <cellStyle name="SAPBEXresDataEmph" xfId="358"/>
    <cellStyle name="SAPBEXresDataEmph 2" xfId="359"/>
    <cellStyle name="SAPBEXresDataEmph 2 2" xfId="360"/>
    <cellStyle name="SAPBEXresDataEmph 2 2 2" xfId="361"/>
    <cellStyle name="SAPBEXresDataEmph 3" xfId="362"/>
    <cellStyle name="SAPBEXresDataEmph 3 2" xfId="363"/>
    <cellStyle name="SAPBEXresDataEmph 4" xfId="364"/>
    <cellStyle name="SAPBEXresItem" xfId="365"/>
    <cellStyle name="SAPBEXresItem 2" xfId="366"/>
    <cellStyle name="SAPBEXresItem 2 2" xfId="367"/>
    <cellStyle name="SAPBEXresItem 2 2 2" xfId="368"/>
    <cellStyle name="SAPBEXresItem 3" xfId="369"/>
    <cellStyle name="SAPBEXresItem 3 2" xfId="370"/>
    <cellStyle name="SAPBEXresItem 4" xfId="371"/>
    <cellStyle name="SAPBEXresItemX" xfId="372"/>
    <cellStyle name="SAPBEXresItemX 2" xfId="373"/>
    <cellStyle name="SAPBEXresItemX 2 2" xfId="374"/>
    <cellStyle name="SAPBEXresItemX 2 2 2" xfId="375"/>
    <cellStyle name="SAPBEXresItemX 3" xfId="376"/>
    <cellStyle name="SAPBEXresItemX 3 2" xfId="377"/>
    <cellStyle name="SAPBEXresItemX 4" xfId="378"/>
    <cellStyle name="SAPBEXstdData" xfId="379"/>
    <cellStyle name="SAPBEXstdData 2" xfId="380"/>
    <cellStyle name="SAPBEXstdData 2 2" xfId="381"/>
    <cellStyle name="SAPBEXstdData 3" xfId="382"/>
    <cellStyle name="SAPBEXstdData 4" xfId="383"/>
    <cellStyle name="SAPBEXstdData_726-ПК (прил.)" xfId="384"/>
    <cellStyle name="SAPBEXstdDataEmph" xfId="385"/>
    <cellStyle name="SAPBEXstdDataEmph 2" xfId="386"/>
    <cellStyle name="SAPBEXstdDataEmph 2 2" xfId="387"/>
    <cellStyle name="SAPBEXstdDataEmph 2 2 2" xfId="388"/>
    <cellStyle name="SAPBEXstdDataEmph 3" xfId="389"/>
    <cellStyle name="SAPBEXstdDataEmph 3 2" xfId="390"/>
    <cellStyle name="SAPBEXstdDataEmph 4" xfId="391"/>
    <cellStyle name="SAPBEXstdItem" xfId="392"/>
    <cellStyle name="SAPBEXstdItem 2" xfId="393"/>
    <cellStyle name="SAPBEXstdItem 2 2" xfId="394"/>
    <cellStyle name="SAPBEXstdItem 2 3" xfId="395"/>
    <cellStyle name="SAPBEXstdItem 2 3 2" xfId="396"/>
    <cellStyle name="SAPBEXstdItem 3" xfId="397"/>
    <cellStyle name="SAPBEXstdItem 4" xfId="398"/>
    <cellStyle name="SAPBEXstdItem_726-ПК (прил.)" xfId="399"/>
    <cellStyle name="SAPBEXstdItemX" xfId="400"/>
    <cellStyle name="SAPBEXstdItemX 2" xfId="401"/>
    <cellStyle name="SAPBEXstdItemX 2 2" xfId="402"/>
    <cellStyle name="SAPBEXstdItemX 2 2 2" xfId="403"/>
    <cellStyle name="SAPBEXstdItemX 3" xfId="404"/>
    <cellStyle name="SAPBEXstdItemX 3 2" xfId="405"/>
    <cellStyle name="SAPBEXstdItemX 4" xfId="406"/>
    <cellStyle name="SAPBEXtitle" xfId="407"/>
    <cellStyle name="SAPBEXtitle 2" xfId="408"/>
    <cellStyle name="SAPBEXtitle 2 2" xfId="409"/>
    <cellStyle name="SAPBEXtitle 3" xfId="410"/>
    <cellStyle name="SAPBEXtitle 3 2" xfId="411"/>
    <cellStyle name="SAPBEXtitle 4" xfId="412"/>
    <cellStyle name="SAPBEXunassignedItem" xfId="413"/>
    <cellStyle name="SAPBEXunassignedItem 2" xfId="414"/>
    <cellStyle name="SAPBEXundefined" xfId="415"/>
    <cellStyle name="SAPBEXundefined 2" xfId="416"/>
    <cellStyle name="SAPBEXundefined 2 2" xfId="417"/>
    <cellStyle name="SAPBEXundefined 2 2 2" xfId="418"/>
    <cellStyle name="SAPBEXundefined 3" xfId="419"/>
    <cellStyle name="SAPBEXundefined 3 2" xfId="420"/>
    <cellStyle name="SAPBEXundefined 4" xfId="421"/>
    <cellStyle name="Sheet Title" xfId="422"/>
    <cellStyle name="Title" xfId="423"/>
    <cellStyle name="Total" xfId="424"/>
    <cellStyle name="Total 2" xfId="425"/>
    <cellStyle name="Warning Text" xfId="426"/>
    <cellStyle name="Акцент1" xfId="427"/>
    <cellStyle name="Акцент1 2" xfId="428"/>
    <cellStyle name="Акцент2" xfId="429"/>
    <cellStyle name="Акцент2 2" xfId="430"/>
    <cellStyle name="Акцент3" xfId="431"/>
    <cellStyle name="Акцент3 2" xfId="432"/>
    <cellStyle name="Акцент4" xfId="433"/>
    <cellStyle name="Акцент4 2" xfId="434"/>
    <cellStyle name="Акцент5" xfId="435"/>
    <cellStyle name="Акцент5 2" xfId="436"/>
    <cellStyle name="Акцент6" xfId="437"/>
    <cellStyle name="Акцент6 2" xfId="438"/>
    <cellStyle name="Ввод " xfId="439"/>
    <cellStyle name="Ввод  2" xfId="440"/>
    <cellStyle name="Ввод  2 2" xfId="441"/>
    <cellStyle name="Вывод" xfId="442"/>
    <cellStyle name="Вывод 2" xfId="443"/>
    <cellStyle name="Вывод 2 2" xfId="444"/>
    <cellStyle name="Вычисление" xfId="445"/>
    <cellStyle name="Вычисление 2" xfId="446"/>
    <cellStyle name="Вычисление 2 2" xfId="447"/>
    <cellStyle name="Currency" xfId="448"/>
    <cellStyle name="Currency [0]" xfId="449"/>
    <cellStyle name="Заголовок 1" xfId="450"/>
    <cellStyle name="Заголовок 1 2" xfId="451"/>
    <cellStyle name="Заголовок 2" xfId="452"/>
    <cellStyle name="Заголовок 2 2" xfId="453"/>
    <cellStyle name="Заголовок 3" xfId="454"/>
    <cellStyle name="Заголовок 3 2" xfId="455"/>
    <cellStyle name="Заголовок 4" xfId="456"/>
    <cellStyle name="Заголовок 4 2" xfId="457"/>
    <cellStyle name="Итог" xfId="458"/>
    <cellStyle name="Итог 2" xfId="459"/>
    <cellStyle name="Итог 2 2" xfId="460"/>
    <cellStyle name="Контрольная ячейка" xfId="461"/>
    <cellStyle name="Контрольная ячейка 2" xfId="462"/>
    <cellStyle name="Название" xfId="463"/>
    <cellStyle name="Название 2" xfId="464"/>
    <cellStyle name="Нейтральный" xfId="465"/>
    <cellStyle name="Нейтральный 2" xfId="466"/>
    <cellStyle name="Обычный 10" xfId="467"/>
    <cellStyle name="Обычный 10 2" xfId="468"/>
    <cellStyle name="Обычный 10 3" xfId="469"/>
    <cellStyle name="Обычный 10 4" xfId="470"/>
    <cellStyle name="Обычный 11" xfId="471"/>
    <cellStyle name="Обычный 11 2" xfId="472"/>
    <cellStyle name="Обычный 11 2 2" xfId="473"/>
    <cellStyle name="Обычный 11 2 3" xfId="474"/>
    <cellStyle name="Обычный 11 3" xfId="475"/>
    <cellStyle name="Обычный 11 4" xfId="476"/>
    <cellStyle name="Обычный 11 4 2" xfId="477"/>
    <cellStyle name="Обычный 11 5" xfId="478"/>
    <cellStyle name="Обычный 11 5 2" xfId="479"/>
    <cellStyle name="Обычный 11 6" xfId="480"/>
    <cellStyle name="Обычный 11 7" xfId="481"/>
    <cellStyle name="Обычный 12" xfId="482"/>
    <cellStyle name="Обычный 12 2" xfId="483"/>
    <cellStyle name="Обычный 13" xfId="484"/>
    <cellStyle name="Обычный 14" xfId="485"/>
    <cellStyle name="Обычный 15" xfId="486"/>
    <cellStyle name="Обычный 16" xfId="487"/>
    <cellStyle name="Обычный 17" xfId="488"/>
    <cellStyle name="Обычный 18" xfId="489"/>
    <cellStyle name="Обычный 19" xfId="490"/>
    <cellStyle name="Обычный 2" xfId="491"/>
    <cellStyle name="Обычный 2 10" xfId="492"/>
    <cellStyle name="Обычный 2 10 4" xfId="493"/>
    <cellStyle name="Обычный 2 11" xfId="494"/>
    <cellStyle name="Обычный 2 12" xfId="495"/>
    <cellStyle name="Обычный 2 13" xfId="496"/>
    <cellStyle name="Обычный 2 14" xfId="497"/>
    <cellStyle name="Обычный 2 15" xfId="498"/>
    <cellStyle name="Обычный 2 16" xfId="499"/>
    <cellStyle name="Обычный 2 17" xfId="500"/>
    <cellStyle name="Обычный 2 2" xfId="501"/>
    <cellStyle name="Обычный 2 2 2" xfId="502"/>
    <cellStyle name="Обычный 2 2 3" xfId="503"/>
    <cellStyle name="Обычный 2 2 3 2" xfId="504"/>
    <cellStyle name="Обычный 2 2 3 2 2" xfId="505"/>
    <cellStyle name="Обычный 2 2 3 3" xfId="506"/>
    <cellStyle name="Обычный 2 2 3 3 2" xfId="507"/>
    <cellStyle name="Обычный 2 2 3 4" xfId="508"/>
    <cellStyle name="Обычный 2 2 3 5" xfId="509"/>
    <cellStyle name="Обычный 2 2 3 6" xfId="510"/>
    <cellStyle name="Обычный 2 2 3 7" xfId="511"/>
    <cellStyle name="Обычный 2 2 4" xfId="512"/>
    <cellStyle name="Обычный 2 2 4 2" xfId="513"/>
    <cellStyle name="Обычный 2 2 4 2 2" xfId="514"/>
    <cellStyle name="Обычный 2 2 4 2 3" xfId="515"/>
    <cellStyle name="Обычный 2 2 5" xfId="516"/>
    <cellStyle name="Обычный 2 2 6" xfId="517"/>
    <cellStyle name="Обычный 2 3" xfId="518"/>
    <cellStyle name="Обычный 2 3 10" xfId="519"/>
    <cellStyle name="Обычный 2 3 11" xfId="520"/>
    <cellStyle name="Обычный 2 3 12" xfId="521"/>
    <cellStyle name="Обычный 2 3 13" xfId="522"/>
    <cellStyle name="Обычный 2 3 2" xfId="523"/>
    <cellStyle name="Обычный 2 3 2 2" xfId="524"/>
    <cellStyle name="Обычный 2 3 2 3" xfId="525"/>
    <cellStyle name="Обычный 2 3 2 4" xfId="526"/>
    <cellStyle name="Обычный 2 3 3" xfId="527"/>
    <cellStyle name="Обычный 2 3 3 2" xfId="528"/>
    <cellStyle name="Обычный 2 3 3 3" xfId="529"/>
    <cellStyle name="Обычный 2 3 4" xfId="530"/>
    <cellStyle name="Обычный 2 3 4 2" xfId="531"/>
    <cellStyle name="Обычный 2 3 5" xfId="532"/>
    <cellStyle name="Обычный 2 3 6" xfId="533"/>
    <cellStyle name="Обычный 2 3 7" xfId="534"/>
    <cellStyle name="Обычный 2 3 8" xfId="535"/>
    <cellStyle name="Обычный 2 3 9" xfId="536"/>
    <cellStyle name="Обычный 2 4" xfId="537"/>
    <cellStyle name="Обычный 2 4 2" xfId="538"/>
    <cellStyle name="Обычный 2 4 3" xfId="539"/>
    <cellStyle name="Обычный 2 4 4" xfId="540"/>
    <cellStyle name="Обычный 2 4 5" xfId="541"/>
    <cellStyle name="Обычный 2 4 6" xfId="542"/>
    <cellStyle name="Обычный 2 5" xfId="543"/>
    <cellStyle name="Обычный 2 5 2" xfId="544"/>
    <cellStyle name="Обычный 2 5 3" xfId="545"/>
    <cellStyle name="Обычный 2 5 4" xfId="546"/>
    <cellStyle name="Обычный 2 5 5" xfId="547"/>
    <cellStyle name="Обычный 2 5 6" xfId="548"/>
    <cellStyle name="Обычный 2 6" xfId="549"/>
    <cellStyle name="Обычный 2 6 2" xfId="550"/>
    <cellStyle name="Обычный 2 7" xfId="551"/>
    <cellStyle name="Обычный 2 8" xfId="552"/>
    <cellStyle name="Обычный 2 9" xfId="553"/>
    <cellStyle name="Обычный 20" xfId="554"/>
    <cellStyle name="Обычный 21" xfId="555"/>
    <cellStyle name="Обычный 21 2" xfId="556"/>
    <cellStyle name="Обычный 22" xfId="557"/>
    <cellStyle name="Обычный 23" xfId="558"/>
    <cellStyle name="Обычный 24" xfId="559"/>
    <cellStyle name="Обычный 3" xfId="560"/>
    <cellStyle name="Обычный 3 2" xfId="561"/>
    <cellStyle name="Обычный 4" xfId="562"/>
    <cellStyle name="Обычный 4 2" xfId="563"/>
    <cellStyle name="Обычный 5" xfId="564"/>
    <cellStyle name="Обычный 5 2" xfId="565"/>
    <cellStyle name="Обычный 5 3" xfId="566"/>
    <cellStyle name="Обычный 6" xfId="567"/>
    <cellStyle name="Обычный 7" xfId="568"/>
    <cellStyle name="Обычный 7 2" xfId="569"/>
    <cellStyle name="Обычный 7 2 10" xfId="570"/>
    <cellStyle name="Обычный 7 2 11" xfId="571"/>
    <cellStyle name="Обычный 7 2 2" xfId="572"/>
    <cellStyle name="Обычный 7 2 2 2" xfId="573"/>
    <cellStyle name="Обычный 7 2 2 3" xfId="574"/>
    <cellStyle name="Обычный 7 2 3" xfId="575"/>
    <cellStyle name="Обычный 7 2 3 2" xfId="576"/>
    <cellStyle name="Обычный 7 2 3 3" xfId="577"/>
    <cellStyle name="Обычный 7 2 4" xfId="578"/>
    <cellStyle name="Обычный 7 2 4 2" xfId="579"/>
    <cellStyle name="Обычный 7 2 5" xfId="580"/>
    <cellStyle name="Обычный 7 2 6" xfId="581"/>
    <cellStyle name="Обычный 7 2 7" xfId="582"/>
    <cellStyle name="Обычный 7 2 8" xfId="583"/>
    <cellStyle name="Обычный 7 2 9" xfId="584"/>
    <cellStyle name="Обычный 7 3" xfId="585"/>
    <cellStyle name="Обычный 8" xfId="586"/>
    <cellStyle name="Обычный 8 2" xfId="587"/>
    <cellStyle name="Обычный 9" xfId="588"/>
    <cellStyle name="Обычный 9 2" xfId="589"/>
    <cellStyle name="Обычный 9 2 2" xfId="590"/>
    <cellStyle name="Обычный 9 3" xfId="591"/>
    <cellStyle name="Обычный 9 4" xfId="592"/>
    <cellStyle name="Плохой" xfId="593"/>
    <cellStyle name="Плохой 2" xfId="594"/>
    <cellStyle name="Пояснение" xfId="595"/>
    <cellStyle name="Пояснение 2" xfId="596"/>
    <cellStyle name="Примечание" xfId="597"/>
    <cellStyle name="Примечание 2" xfId="598"/>
    <cellStyle name="Примечание 2 2" xfId="599"/>
    <cellStyle name="Примечание 2 2 2" xfId="600"/>
    <cellStyle name="Примечание 2 3" xfId="601"/>
    <cellStyle name="Примечание 3" xfId="602"/>
    <cellStyle name="Примечание 3 2" xfId="603"/>
    <cellStyle name="Примечание 3 2 2" xfId="604"/>
    <cellStyle name="Примечание 3 3" xfId="605"/>
    <cellStyle name="Percent" xfId="606"/>
    <cellStyle name="Процентный 2" xfId="607"/>
    <cellStyle name="Процентный 2 2" xfId="608"/>
    <cellStyle name="Процентный 3" xfId="609"/>
    <cellStyle name="Процентный 3 2" xfId="610"/>
    <cellStyle name="Процентный 3 3" xfId="611"/>
    <cellStyle name="Процентный 4" xfId="612"/>
    <cellStyle name="Процентный 5" xfId="613"/>
    <cellStyle name="Процентный 6" xfId="614"/>
    <cellStyle name="Процентный 7" xfId="615"/>
    <cellStyle name="Связанная ячейка" xfId="616"/>
    <cellStyle name="Связанная ячейка 2" xfId="617"/>
    <cellStyle name="Стиль 1" xfId="618"/>
    <cellStyle name="Текст предупреждения" xfId="619"/>
    <cellStyle name="Текст предупреждения 2" xfId="620"/>
    <cellStyle name="Comma" xfId="621"/>
    <cellStyle name="Comma [0]" xfId="622"/>
    <cellStyle name="Финансовый 2" xfId="623"/>
    <cellStyle name="Финансовый 2 2" xfId="624"/>
    <cellStyle name="Финансовый 2 3" xfId="625"/>
    <cellStyle name="Финансовый 3" xfId="626"/>
    <cellStyle name="Финансовый 4" xfId="627"/>
    <cellStyle name="Финансовый 5" xfId="628"/>
    <cellStyle name="Хороший" xfId="629"/>
    <cellStyle name="Хороший 2" xfId="6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81</xdr:row>
      <xdr:rowOff>0</xdr:rowOff>
    </xdr:from>
    <xdr:ext cx="0" cy="161925"/>
    <xdr:grpSp>
      <xdr:nvGrpSpPr>
        <xdr:cNvPr id="1" name="Группа 1"/>
        <xdr:cNvGrpSpPr>
          <a:grpSpLocks/>
        </xdr:cNvGrpSpPr>
      </xdr:nvGrpSpPr>
      <xdr:grpSpPr>
        <a:xfrm>
          <a:off x="1971675" y="40090725"/>
          <a:ext cx="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2534282" y="113917657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534282" y="113917657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2534282" y="113917657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2534282" y="113929916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81</xdr:row>
      <xdr:rowOff>0</xdr:rowOff>
    </xdr:from>
    <xdr:ext cx="476250" cy="161925"/>
    <xdr:grpSp>
      <xdr:nvGrpSpPr>
        <xdr:cNvPr id="6" name="Группа 6"/>
        <xdr:cNvGrpSpPr>
          <a:grpSpLocks/>
        </xdr:cNvGrpSpPr>
      </xdr:nvGrpSpPr>
      <xdr:grpSpPr>
        <a:xfrm>
          <a:off x="1971675" y="4009072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81</xdr:row>
      <xdr:rowOff>0</xdr:rowOff>
    </xdr:from>
    <xdr:ext cx="647700" cy="26746200"/>
    <xdr:grpSp>
      <xdr:nvGrpSpPr>
        <xdr:cNvPr id="11" name="Группа 11"/>
        <xdr:cNvGrpSpPr>
          <a:grpSpLocks/>
        </xdr:cNvGrpSpPr>
      </xdr:nvGrpSpPr>
      <xdr:grpSpPr>
        <a:xfrm>
          <a:off x="1838325" y="40090725"/>
          <a:ext cx="647700" cy="26746200"/>
          <a:chOff x="12700" y="62141100"/>
          <a:chExt cx="5245100" cy="51924857"/>
        </a:xfrm>
        <a:solidFill>
          <a:srgbClr val="FFFFFF"/>
        </a:solidFill>
      </xdr:grpSpPr>
      <xdr:sp>
        <xdr:nvSpPr>
          <xdr:cNvPr id="12" name="4893"/>
          <xdr:cNvSpPr>
            <a:spLocks/>
          </xdr:cNvSpPr>
        </xdr:nvSpPr>
        <xdr:spPr>
          <a:xfrm>
            <a:off x="2534282" y="113884220"/>
            <a:ext cx="0" cy="181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894"/>
          <xdr:cNvSpPr>
            <a:spLocks/>
          </xdr:cNvSpPr>
        </xdr:nvSpPr>
        <xdr:spPr>
          <a:xfrm>
            <a:off x="2534282" y="113884220"/>
            <a:ext cx="0" cy="181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4895"/>
          <xdr:cNvSpPr>
            <a:spLocks/>
          </xdr:cNvSpPr>
        </xdr:nvSpPr>
        <xdr:spPr>
          <a:xfrm>
            <a:off x="2534282" y="113884220"/>
            <a:ext cx="0" cy="181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900"/>
          <xdr:cNvSpPr>
            <a:spLocks/>
          </xdr:cNvSpPr>
        </xdr:nvSpPr>
        <xdr:spPr>
          <a:xfrm>
            <a:off x="2534282" y="113897201"/>
            <a:ext cx="0" cy="1557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81</xdr:row>
      <xdr:rowOff>0</xdr:rowOff>
    </xdr:from>
    <xdr:ext cx="1123950" cy="161925"/>
    <xdr:grpSp>
      <xdr:nvGrpSpPr>
        <xdr:cNvPr id="16" name="Группа 16"/>
        <xdr:cNvGrpSpPr>
          <a:grpSpLocks/>
        </xdr:cNvGrpSpPr>
      </xdr:nvGrpSpPr>
      <xdr:grpSpPr>
        <a:xfrm>
          <a:off x="1838325" y="40090725"/>
          <a:ext cx="11239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81</xdr:row>
      <xdr:rowOff>0</xdr:rowOff>
    </xdr:from>
    <xdr:ext cx="1123950" cy="161925"/>
    <xdr:grpSp>
      <xdr:nvGrpSpPr>
        <xdr:cNvPr id="21" name="Группа 21"/>
        <xdr:cNvGrpSpPr>
          <a:grpSpLocks/>
        </xdr:cNvGrpSpPr>
      </xdr:nvGrpSpPr>
      <xdr:grpSpPr>
        <a:xfrm>
          <a:off x="1838325" y="40090725"/>
          <a:ext cx="11239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81</xdr:row>
      <xdr:rowOff>0</xdr:rowOff>
    </xdr:from>
    <xdr:ext cx="1123950" cy="161925"/>
    <xdr:grpSp>
      <xdr:nvGrpSpPr>
        <xdr:cNvPr id="26" name="Группа 26"/>
        <xdr:cNvGrpSpPr>
          <a:grpSpLocks/>
        </xdr:cNvGrpSpPr>
      </xdr:nvGrpSpPr>
      <xdr:grpSpPr>
        <a:xfrm>
          <a:off x="1838325" y="40090725"/>
          <a:ext cx="11239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81</xdr:row>
      <xdr:rowOff>0</xdr:rowOff>
    </xdr:from>
    <xdr:ext cx="1123950" cy="161925"/>
    <xdr:grpSp>
      <xdr:nvGrpSpPr>
        <xdr:cNvPr id="31" name="Группа 31"/>
        <xdr:cNvGrpSpPr>
          <a:grpSpLocks/>
        </xdr:cNvGrpSpPr>
      </xdr:nvGrpSpPr>
      <xdr:grpSpPr>
        <a:xfrm>
          <a:off x="1838325" y="40090725"/>
          <a:ext cx="11239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3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81</xdr:row>
      <xdr:rowOff>0</xdr:rowOff>
    </xdr:from>
    <xdr:ext cx="1123950" cy="161925"/>
    <xdr:grpSp>
      <xdr:nvGrpSpPr>
        <xdr:cNvPr id="36" name="Группа 36"/>
        <xdr:cNvGrpSpPr>
          <a:grpSpLocks/>
        </xdr:cNvGrpSpPr>
      </xdr:nvGrpSpPr>
      <xdr:grpSpPr>
        <a:xfrm>
          <a:off x="1838325" y="40090725"/>
          <a:ext cx="11239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3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81</xdr:row>
      <xdr:rowOff>0</xdr:rowOff>
    </xdr:from>
    <xdr:ext cx="1123950" cy="161925"/>
    <xdr:grpSp>
      <xdr:nvGrpSpPr>
        <xdr:cNvPr id="41" name="Группа 46"/>
        <xdr:cNvGrpSpPr>
          <a:grpSpLocks/>
        </xdr:cNvGrpSpPr>
      </xdr:nvGrpSpPr>
      <xdr:grpSpPr>
        <a:xfrm>
          <a:off x="1838325" y="40090725"/>
          <a:ext cx="11239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4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81</xdr:row>
      <xdr:rowOff>0</xdr:rowOff>
    </xdr:from>
    <xdr:ext cx="1123950" cy="161925"/>
    <xdr:grpSp>
      <xdr:nvGrpSpPr>
        <xdr:cNvPr id="46" name="Группа 51"/>
        <xdr:cNvGrpSpPr>
          <a:grpSpLocks/>
        </xdr:cNvGrpSpPr>
      </xdr:nvGrpSpPr>
      <xdr:grpSpPr>
        <a:xfrm>
          <a:off x="1838325" y="40090725"/>
          <a:ext cx="11239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4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81</xdr:row>
      <xdr:rowOff>0</xdr:rowOff>
    </xdr:from>
    <xdr:ext cx="1123950" cy="161925"/>
    <xdr:grpSp>
      <xdr:nvGrpSpPr>
        <xdr:cNvPr id="51" name="Группа 56"/>
        <xdr:cNvGrpSpPr>
          <a:grpSpLocks/>
        </xdr:cNvGrpSpPr>
      </xdr:nvGrpSpPr>
      <xdr:grpSpPr>
        <a:xfrm>
          <a:off x="1838325" y="40090725"/>
          <a:ext cx="11239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5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81</xdr:row>
      <xdr:rowOff>0</xdr:rowOff>
    </xdr:from>
    <xdr:ext cx="476250" cy="161925"/>
    <xdr:grpSp>
      <xdr:nvGrpSpPr>
        <xdr:cNvPr id="56" name="Группа 66"/>
        <xdr:cNvGrpSpPr>
          <a:grpSpLocks/>
        </xdr:cNvGrpSpPr>
      </xdr:nvGrpSpPr>
      <xdr:grpSpPr>
        <a:xfrm>
          <a:off x="1971675" y="4009072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5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45</xdr:row>
      <xdr:rowOff>0</xdr:rowOff>
    </xdr:from>
    <xdr:ext cx="0" cy="219075"/>
    <xdr:grpSp>
      <xdr:nvGrpSpPr>
        <xdr:cNvPr id="1" name="Группа 1"/>
        <xdr:cNvGrpSpPr>
          <a:grpSpLocks/>
        </xdr:cNvGrpSpPr>
      </xdr:nvGrpSpPr>
      <xdr:grpSpPr>
        <a:xfrm>
          <a:off x="1895475" y="28908375"/>
          <a:ext cx="0" cy="21907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2534282" y="-35920048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534282" y="-35920048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2534282" y="-35920048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2534282" y="-35907789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45</xdr:row>
      <xdr:rowOff>0</xdr:rowOff>
    </xdr:from>
    <xdr:ext cx="476250" cy="219075"/>
    <xdr:grpSp>
      <xdr:nvGrpSpPr>
        <xdr:cNvPr id="6" name="Группа 6"/>
        <xdr:cNvGrpSpPr>
          <a:grpSpLocks/>
        </xdr:cNvGrpSpPr>
      </xdr:nvGrpSpPr>
      <xdr:grpSpPr>
        <a:xfrm>
          <a:off x="1895475" y="28908375"/>
          <a:ext cx="476250" cy="219075"/>
          <a:chOff x="12700" y="62141100"/>
          <a:chExt cx="5245100" cy="314325"/>
        </a:xfrm>
        <a:solidFill>
          <a:srgbClr val="FFFFFF"/>
        </a:solidFill>
      </xdr:grpSpPr>
      <xdr:sp>
        <xdr:nvSpPr>
          <xdr:cNvPr id="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45</xdr:row>
      <xdr:rowOff>0</xdr:rowOff>
    </xdr:from>
    <xdr:ext cx="457200" cy="219075"/>
    <xdr:grpSp>
      <xdr:nvGrpSpPr>
        <xdr:cNvPr id="11" name="Группа 11"/>
        <xdr:cNvGrpSpPr>
          <a:grpSpLocks/>
        </xdr:cNvGrpSpPr>
      </xdr:nvGrpSpPr>
      <xdr:grpSpPr>
        <a:xfrm>
          <a:off x="1762125" y="28908375"/>
          <a:ext cx="457200" cy="219075"/>
          <a:chOff x="12700" y="62141100"/>
          <a:chExt cx="5245100" cy="314325"/>
        </a:xfrm>
        <a:solidFill>
          <a:srgbClr val="FFFFFF"/>
        </a:solidFill>
      </xdr:grpSpPr>
      <xdr:sp>
        <xdr:nvSpPr>
          <xdr:cNvPr id="12" name="4893"/>
          <xdr:cNvSpPr>
            <a:spLocks/>
          </xdr:cNvSpPr>
        </xdr:nvSpPr>
        <xdr:spPr>
          <a:xfrm>
            <a:off x="2534282" y="-35932307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894"/>
          <xdr:cNvSpPr>
            <a:spLocks/>
          </xdr:cNvSpPr>
        </xdr:nvSpPr>
        <xdr:spPr>
          <a:xfrm>
            <a:off x="2534282" y="-35932307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4895"/>
          <xdr:cNvSpPr>
            <a:spLocks/>
          </xdr:cNvSpPr>
        </xdr:nvSpPr>
        <xdr:spPr>
          <a:xfrm>
            <a:off x="2534282" y="-35932307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900"/>
          <xdr:cNvSpPr>
            <a:spLocks/>
          </xdr:cNvSpPr>
        </xdr:nvSpPr>
        <xdr:spPr>
          <a:xfrm>
            <a:off x="2534282" y="-35917298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45</xdr:row>
      <xdr:rowOff>0</xdr:rowOff>
    </xdr:from>
    <xdr:ext cx="933450" cy="219075"/>
    <xdr:grpSp>
      <xdr:nvGrpSpPr>
        <xdr:cNvPr id="16" name="Группа 16"/>
        <xdr:cNvGrpSpPr>
          <a:grpSpLocks/>
        </xdr:cNvGrpSpPr>
      </xdr:nvGrpSpPr>
      <xdr:grpSpPr>
        <a:xfrm>
          <a:off x="1762125" y="28908375"/>
          <a:ext cx="933450" cy="219075"/>
          <a:chOff x="12700" y="62141100"/>
          <a:chExt cx="5245100" cy="314325"/>
        </a:xfrm>
        <a:solidFill>
          <a:srgbClr val="FFFFFF"/>
        </a:solidFill>
      </xdr:grpSpPr>
      <xdr:sp>
        <xdr:nvSpPr>
          <xdr:cNvPr id="1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45</xdr:row>
      <xdr:rowOff>0</xdr:rowOff>
    </xdr:from>
    <xdr:ext cx="933450" cy="219075"/>
    <xdr:grpSp>
      <xdr:nvGrpSpPr>
        <xdr:cNvPr id="21" name="Группа 21"/>
        <xdr:cNvGrpSpPr>
          <a:grpSpLocks/>
        </xdr:cNvGrpSpPr>
      </xdr:nvGrpSpPr>
      <xdr:grpSpPr>
        <a:xfrm>
          <a:off x="1762125" y="28908375"/>
          <a:ext cx="933450" cy="219075"/>
          <a:chOff x="12700" y="62141100"/>
          <a:chExt cx="5245100" cy="314325"/>
        </a:xfrm>
        <a:solidFill>
          <a:srgbClr val="FFFFFF"/>
        </a:solidFill>
      </xdr:grpSpPr>
      <xdr:sp>
        <xdr:nvSpPr>
          <xdr:cNvPr id="2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45</xdr:row>
      <xdr:rowOff>0</xdr:rowOff>
    </xdr:from>
    <xdr:ext cx="933450" cy="219075"/>
    <xdr:grpSp>
      <xdr:nvGrpSpPr>
        <xdr:cNvPr id="26" name="Группа 26"/>
        <xdr:cNvGrpSpPr>
          <a:grpSpLocks/>
        </xdr:cNvGrpSpPr>
      </xdr:nvGrpSpPr>
      <xdr:grpSpPr>
        <a:xfrm>
          <a:off x="1762125" y="28908375"/>
          <a:ext cx="933450" cy="219075"/>
          <a:chOff x="12700" y="62141100"/>
          <a:chExt cx="5245100" cy="314325"/>
        </a:xfrm>
        <a:solidFill>
          <a:srgbClr val="FFFFFF"/>
        </a:solidFill>
      </xdr:grpSpPr>
      <xdr:sp>
        <xdr:nvSpPr>
          <xdr:cNvPr id="2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45</xdr:row>
      <xdr:rowOff>0</xdr:rowOff>
    </xdr:from>
    <xdr:ext cx="933450" cy="219075"/>
    <xdr:grpSp>
      <xdr:nvGrpSpPr>
        <xdr:cNvPr id="31" name="Группа 31"/>
        <xdr:cNvGrpSpPr>
          <a:grpSpLocks/>
        </xdr:cNvGrpSpPr>
      </xdr:nvGrpSpPr>
      <xdr:grpSpPr>
        <a:xfrm>
          <a:off x="1762125" y="28908375"/>
          <a:ext cx="933450" cy="219075"/>
          <a:chOff x="12700" y="62141100"/>
          <a:chExt cx="5245100" cy="314325"/>
        </a:xfrm>
        <a:solidFill>
          <a:srgbClr val="FFFFFF"/>
        </a:solidFill>
      </xdr:grpSpPr>
      <xdr:sp>
        <xdr:nvSpPr>
          <xdr:cNvPr id="3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45</xdr:row>
      <xdr:rowOff>0</xdr:rowOff>
    </xdr:from>
    <xdr:ext cx="933450" cy="219075"/>
    <xdr:grpSp>
      <xdr:nvGrpSpPr>
        <xdr:cNvPr id="36" name="Группа 36"/>
        <xdr:cNvGrpSpPr>
          <a:grpSpLocks/>
        </xdr:cNvGrpSpPr>
      </xdr:nvGrpSpPr>
      <xdr:grpSpPr>
        <a:xfrm>
          <a:off x="1762125" y="28908375"/>
          <a:ext cx="933450" cy="219075"/>
          <a:chOff x="12700" y="62141100"/>
          <a:chExt cx="5245100" cy="314325"/>
        </a:xfrm>
        <a:solidFill>
          <a:srgbClr val="FFFFFF"/>
        </a:solidFill>
      </xdr:grpSpPr>
      <xdr:sp>
        <xdr:nvSpPr>
          <xdr:cNvPr id="3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45</xdr:row>
      <xdr:rowOff>0</xdr:rowOff>
    </xdr:from>
    <xdr:ext cx="933450" cy="219075"/>
    <xdr:grpSp>
      <xdr:nvGrpSpPr>
        <xdr:cNvPr id="41" name="Группа 46"/>
        <xdr:cNvGrpSpPr>
          <a:grpSpLocks/>
        </xdr:cNvGrpSpPr>
      </xdr:nvGrpSpPr>
      <xdr:grpSpPr>
        <a:xfrm>
          <a:off x="1762125" y="28908375"/>
          <a:ext cx="933450" cy="219075"/>
          <a:chOff x="12700" y="62141100"/>
          <a:chExt cx="5245100" cy="314325"/>
        </a:xfrm>
        <a:solidFill>
          <a:srgbClr val="FFFFFF"/>
        </a:solidFill>
      </xdr:grpSpPr>
      <xdr:sp>
        <xdr:nvSpPr>
          <xdr:cNvPr id="4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45</xdr:row>
      <xdr:rowOff>0</xdr:rowOff>
    </xdr:from>
    <xdr:ext cx="933450" cy="219075"/>
    <xdr:grpSp>
      <xdr:nvGrpSpPr>
        <xdr:cNvPr id="46" name="Группа 51"/>
        <xdr:cNvGrpSpPr>
          <a:grpSpLocks/>
        </xdr:cNvGrpSpPr>
      </xdr:nvGrpSpPr>
      <xdr:grpSpPr>
        <a:xfrm>
          <a:off x="1762125" y="28908375"/>
          <a:ext cx="933450" cy="219075"/>
          <a:chOff x="12700" y="62141100"/>
          <a:chExt cx="5245100" cy="314325"/>
        </a:xfrm>
        <a:solidFill>
          <a:srgbClr val="FFFFFF"/>
        </a:solidFill>
      </xdr:grpSpPr>
      <xdr:sp>
        <xdr:nvSpPr>
          <xdr:cNvPr id="4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45</xdr:row>
      <xdr:rowOff>0</xdr:rowOff>
    </xdr:from>
    <xdr:ext cx="933450" cy="219075"/>
    <xdr:grpSp>
      <xdr:nvGrpSpPr>
        <xdr:cNvPr id="51" name="Группа 56"/>
        <xdr:cNvGrpSpPr>
          <a:grpSpLocks/>
        </xdr:cNvGrpSpPr>
      </xdr:nvGrpSpPr>
      <xdr:grpSpPr>
        <a:xfrm>
          <a:off x="1762125" y="28908375"/>
          <a:ext cx="933450" cy="219075"/>
          <a:chOff x="12700" y="62141100"/>
          <a:chExt cx="5245100" cy="314325"/>
        </a:xfrm>
        <a:solidFill>
          <a:srgbClr val="FFFFFF"/>
        </a:solidFill>
      </xdr:grpSpPr>
      <xdr:sp>
        <xdr:nvSpPr>
          <xdr:cNvPr id="5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45</xdr:row>
      <xdr:rowOff>0</xdr:rowOff>
    </xdr:from>
    <xdr:ext cx="476250" cy="219075"/>
    <xdr:grpSp>
      <xdr:nvGrpSpPr>
        <xdr:cNvPr id="56" name="Группа 66"/>
        <xdr:cNvGrpSpPr>
          <a:grpSpLocks/>
        </xdr:cNvGrpSpPr>
      </xdr:nvGrpSpPr>
      <xdr:grpSpPr>
        <a:xfrm>
          <a:off x="1895475" y="28908375"/>
          <a:ext cx="476250" cy="219075"/>
          <a:chOff x="12700" y="62141100"/>
          <a:chExt cx="5245100" cy="314325"/>
        </a:xfrm>
        <a:solidFill>
          <a:srgbClr val="FFFFFF"/>
        </a:solidFill>
      </xdr:grpSpPr>
      <xdr:sp>
        <xdr:nvSpPr>
          <xdr:cNvPr id="5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60</xdr:row>
      <xdr:rowOff>0</xdr:rowOff>
    </xdr:from>
    <xdr:ext cx="0" cy="161925"/>
    <xdr:grpSp>
      <xdr:nvGrpSpPr>
        <xdr:cNvPr id="61" name="Группа 1"/>
        <xdr:cNvGrpSpPr>
          <a:grpSpLocks/>
        </xdr:cNvGrpSpPr>
      </xdr:nvGrpSpPr>
      <xdr:grpSpPr>
        <a:xfrm>
          <a:off x="1895475" y="39985950"/>
          <a:ext cx="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62" name="4893"/>
          <xdr:cNvSpPr>
            <a:spLocks/>
          </xdr:cNvSpPr>
        </xdr:nvSpPr>
        <xdr:spPr>
          <a:xfrm>
            <a:off x="2152701" y="-16174702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4894"/>
          <xdr:cNvSpPr>
            <a:spLocks/>
          </xdr:cNvSpPr>
        </xdr:nvSpPr>
        <xdr:spPr>
          <a:xfrm>
            <a:off x="2152701" y="-16174702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4895"/>
          <xdr:cNvSpPr>
            <a:spLocks/>
          </xdr:cNvSpPr>
        </xdr:nvSpPr>
        <xdr:spPr>
          <a:xfrm>
            <a:off x="2152701" y="-16174702"/>
            <a:ext cx="0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4900"/>
          <xdr:cNvSpPr>
            <a:spLocks/>
          </xdr:cNvSpPr>
        </xdr:nvSpPr>
        <xdr:spPr>
          <a:xfrm>
            <a:off x="2152701" y="-16172030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60</xdr:row>
      <xdr:rowOff>0</xdr:rowOff>
    </xdr:from>
    <xdr:ext cx="476250" cy="161925"/>
    <xdr:grpSp>
      <xdr:nvGrpSpPr>
        <xdr:cNvPr id="66" name="Группа 6"/>
        <xdr:cNvGrpSpPr>
          <a:grpSpLocks/>
        </xdr:cNvGrpSpPr>
      </xdr:nvGrpSpPr>
      <xdr:grpSpPr>
        <a:xfrm>
          <a:off x="1895475" y="3998595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6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60</xdr:row>
      <xdr:rowOff>0</xdr:rowOff>
    </xdr:from>
    <xdr:ext cx="457200" cy="161925"/>
    <xdr:grpSp>
      <xdr:nvGrpSpPr>
        <xdr:cNvPr id="71" name="Группа 11"/>
        <xdr:cNvGrpSpPr>
          <a:grpSpLocks/>
        </xdr:cNvGrpSpPr>
      </xdr:nvGrpSpPr>
      <xdr:grpSpPr>
        <a:xfrm>
          <a:off x="1762125" y="39985950"/>
          <a:ext cx="45720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72" name="4893"/>
          <xdr:cNvSpPr>
            <a:spLocks/>
          </xdr:cNvSpPr>
        </xdr:nvSpPr>
        <xdr:spPr>
          <a:xfrm>
            <a:off x="2152701" y="-16206055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4894"/>
          <xdr:cNvSpPr>
            <a:spLocks/>
          </xdr:cNvSpPr>
        </xdr:nvSpPr>
        <xdr:spPr>
          <a:xfrm>
            <a:off x="2152701" y="-16206055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4895"/>
          <xdr:cNvSpPr>
            <a:spLocks/>
          </xdr:cNvSpPr>
        </xdr:nvSpPr>
        <xdr:spPr>
          <a:xfrm>
            <a:off x="2152701" y="-16206055"/>
            <a:ext cx="0" cy="1796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4900"/>
          <xdr:cNvSpPr>
            <a:spLocks/>
          </xdr:cNvSpPr>
        </xdr:nvSpPr>
        <xdr:spPr>
          <a:xfrm>
            <a:off x="2152701" y="-16191046"/>
            <a:ext cx="0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60</xdr:row>
      <xdr:rowOff>0</xdr:rowOff>
    </xdr:from>
    <xdr:ext cx="933450" cy="161925"/>
    <xdr:grpSp>
      <xdr:nvGrpSpPr>
        <xdr:cNvPr id="76" name="Группа 16"/>
        <xdr:cNvGrpSpPr>
          <a:grpSpLocks/>
        </xdr:cNvGrpSpPr>
      </xdr:nvGrpSpPr>
      <xdr:grpSpPr>
        <a:xfrm>
          <a:off x="1762125" y="39985950"/>
          <a:ext cx="9334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7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60</xdr:row>
      <xdr:rowOff>0</xdr:rowOff>
    </xdr:from>
    <xdr:ext cx="933450" cy="161925"/>
    <xdr:grpSp>
      <xdr:nvGrpSpPr>
        <xdr:cNvPr id="81" name="Группа 21"/>
        <xdr:cNvGrpSpPr>
          <a:grpSpLocks/>
        </xdr:cNvGrpSpPr>
      </xdr:nvGrpSpPr>
      <xdr:grpSpPr>
        <a:xfrm>
          <a:off x="1762125" y="39985950"/>
          <a:ext cx="9334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8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60</xdr:row>
      <xdr:rowOff>0</xdr:rowOff>
    </xdr:from>
    <xdr:ext cx="933450" cy="161925"/>
    <xdr:grpSp>
      <xdr:nvGrpSpPr>
        <xdr:cNvPr id="86" name="Группа 26"/>
        <xdr:cNvGrpSpPr>
          <a:grpSpLocks/>
        </xdr:cNvGrpSpPr>
      </xdr:nvGrpSpPr>
      <xdr:grpSpPr>
        <a:xfrm>
          <a:off x="1762125" y="39985950"/>
          <a:ext cx="9334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8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60</xdr:row>
      <xdr:rowOff>0</xdr:rowOff>
    </xdr:from>
    <xdr:ext cx="933450" cy="161925"/>
    <xdr:grpSp>
      <xdr:nvGrpSpPr>
        <xdr:cNvPr id="91" name="Группа 31"/>
        <xdr:cNvGrpSpPr>
          <a:grpSpLocks/>
        </xdr:cNvGrpSpPr>
      </xdr:nvGrpSpPr>
      <xdr:grpSpPr>
        <a:xfrm>
          <a:off x="1762125" y="39985950"/>
          <a:ext cx="9334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9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60</xdr:row>
      <xdr:rowOff>0</xdr:rowOff>
    </xdr:from>
    <xdr:ext cx="933450" cy="161925"/>
    <xdr:grpSp>
      <xdr:nvGrpSpPr>
        <xdr:cNvPr id="96" name="Группа 36"/>
        <xdr:cNvGrpSpPr>
          <a:grpSpLocks/>
        </xdr:cNvGrpSpPr>
      </xdr:nvGrpSpPr>
      <xdr:grpSpPr>
        <a:xfrm>
          <a:off x="1762125" y="39985950"/>
          <a:ext cx="9334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9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60</xdr:row>
      <xdr:rowOff>0</xdr:rowOff>
    </xdr:from>
    <xdr:ext cx="933450" cy="161925"/>
    <xdr:grpSp>
      <xdr:nvGrpSpPr>
        <xdr:cNvPr id="101" name="Группа 46"/>
        <xdr:cNvGrpSpPr>
          <a:grpSpLocks/>
        </xdr:cNvGrpSpPr>
      </xdr:nvGrpSpPr>
      <xdr:grpSpPr>
        <a:xfrm>
          <a:off x="1762125" y="39985950"/>
          <a:ext cx="9334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0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60</xdr:row>
      <xdr:rowOff>0</xdr:rowOff>
    </xdr:from>
    <xdr:ext cx="933450" cy="161925"/>
    <xdr:grpSp>
      <xdr:nvGrpSpPr>
        <xdr:cNvPr id="106" name="Группа 51"/>
        <xdr:cNvGrpSpPr>
          <a:grpSpLocks/>
        </xdr:cNvGrpSpPr>
      </xdr:nvGrpSpPr>
      <xdr:grpSpPr>
        <a:xfrm>
          <a:off x="1762125" y="39985950"/>
          <a:ext cx="9334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0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419100</xdr:colOff>
      <xdr:row>60</xdr:row>
      <xdr:rowOff>0</xdr:rowOff>
    </xdr:from>
    <xdr:ext cx="933450" cy="161925"/>
    <xdr:grpSp>
      <xdr:nvGrpSpPr>
        <xdr:cNvPr id="111" name="Группа 56"/>
        <xdr:cNvGrpSpPr>
          <a:grpSpLocks/>
        </xdr:cNvGrpSpPr>
      </xdr:nvGrpSpPr>
      <xdr:grpSpPr>
        <a:xfrm>
          <a:off x="1762125" y="39985950"/>
          <a:ext cx="9334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12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60</xdr:row>
      <xdr:rowOff>0</xdr:rowOff>
    </xdr:from>
    <xdr:ext cx="476250" cy="161925"/>
    <xdr:grpSp>
      <xdr:nvGrpSpPr>
        <xdr:cNvPr id="116" name="Группа 66"/>
        <xdr:cNvGrpSpPr>
          <a:grpSpLocks/>
        </xdr:cNvGrpSpPr>
      </xdr:nvGrpSpPr>
      <xdr:grpSpPr>
        <a:xfrm>
          <a:off x="1895475" y="3998595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11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42"/>
  <sheetViews>
    <sheetView showGridLines="0" tabSelected="1" view="pageBreakPreview" zoomScale="90" zoomScaleSheetLayoutView="90" zoomScalePageLayoutView="0" workbookViewId="0" topLeftCell="A45">
      <selection activeCell="C57" sqref="C57"/>
    </sheetView>
  </sheetViews>
  <sheetFormatPr defaultColWidth="9.140625" defaultRowHeight="12.75" customHeight="1"/>
  <cols>
    <col min="1" max="1" width="21.28125" style="0" customWidth="1"/>
    <col min="2" max="2" width="8.28125" style="0" customWidth="1"/>
    <col min="3" max="3" width="48.28125" style="0" customWidth="1"/>
    <col min="4" max="4" width="16.00390625" style="0" customWidth="1"/>
  </cols>
  <sheetData>
    <row r="1" spans="1:4" ht="14.25" customHeight="1">
      <c r="A1" s="17"/>
      <c r="B1" s="17"/>
      <c r="C1" s="17"/>
      <c r="D1" s="18" t="s">
        <v>109</v>
      </c>
    </row>
    <row r="2" spans="1:4" ht="12.75">
      <c r="A2" s="19"/>
      <c r="B2" s="19"/>
      <c r="C2" s="19"/>
      <c r="D2" s="18" t="s">
        <v>7</v>
      </c>
    </row>
    <row r="3" spans="1:4" ht="12.75">
      <c r="A3" s="20"/>
      <c r="B3" s="20"/>
      <c r="C3" s="20"/>
      <c r="D3" s="21" t="s">
        <v>131</v>
      </c>
    </row>
    <row r="4" spans="1:4" ht="15" customHeight="1">
      <c r="A4" s="20"/>
      <c r="B4" s="20"/>
      <c r="C4" s="20"/>
      <c r="D4" s="22"/>
    </row>
    <row r="5" spans="1:4" ht="50.25" customHeight="1">
      <c r="A5" s="70" t="s">
        <v>62</v>
      </c>
      <c r="B5" s="70"/>
      <c r="C5" s="70"/>
      <c r="D5" s="70"/>
    </row>
    <row r="6" spans="1:4" ht="12.75">
      <c r="A6" s="23"/>
      <c r="B6" s="23"/>
      <c r="C6" s="24"/>
      <c r="D6" s="24"/>
    </row>
    <row r="7" spans="1:4" ht="25.5" customHeight="1">
      <c r="A7" s="8" t="s">
        <v>8</v>
      </c>
      <c r="B7" s="8" t="s">
        <v>9</v>
      </c>
      <c r="C7" s="8" t="s">
        <v>10</v>
      </c>
      <c r="D7" s="9" t="s">
        <v>11</v>
      </c>
    </row>
    <row r="8" spans="1:4" ht="15.75">
      <c r="A8" s="44" t="s">
        <v>12</v>
      </c>
      <c r="B8" s="44" t="s">
        <v>13</v>
      </c>
      <c r="C8" s="44" t="s">
        <v>14</v>
      </c>
      <c r="D8" s="44" t="s">
        <v>15</v>
      </c>
    </row>
    <row r="9" spans="1:4" ht="47.25">
      <c r="A9" s="58" t="s">
        <v>16</v>
      </c>
      <c r="B9" s="58"/>
      <c r="C9" s="59" t="s">
        <v>17</v>
      </c>
      <c r="D9" s="51">
        <f>D10+D24</f>
        <v>534.2</v>
      </c>
    </row>
    <row r="10" spans="1:4" ht="63">
      <c r="A10" s="60" t="s">
        <v>18</v>
      </c>
      <c r="B10" s="60"/>
      <c r="C10" s="61" t="s">
        <v>19</v>
      </c>
      <c r="D10" s="46">
        <f>D11</f>
        <v>500</v>
      </c>
    </row>
    <row r="11" spans="1:4" ht="47.25">
      <c r="A11" s="60" t="s">
        <v>20</v>
      </c>
      <c r="B11" s="60"/>
      <c r="C11" s="61" t="s">
        <v>0</v>
      </c>
      <c r="D11" s="46">
        <f>D12</f>
        <v>500</v>
      </c>
    </row>
    <row r="12" spans="1:4" ht="255.75" customHeight="1">
      <c r="A12" s="60" t="s">
        <v>132</v>
      </c>
      <c r="B12" s="60"/>
      <c r="C12" s="62" t="s">
        <v>133</v>
      </c>
      <c r="D12" s="46">
        <f>D13</f>
        <v>500</v>
      </c>
    </row>
    <row r="13" spans="1:4" ht="42" customHeight="1">
      <c r="A13" s="60" t="s">
        <v>132</v>
      </c>
      <c r="B13" s="60" t="s">
        <v>3</v>
      </c>
      <c r="C13" s="61" t="s">
        <v>4</v>
      </c>
      <c r="D13" s="46">
        <v>500</v>
      </c>
    </row>
    <row r="14" spans="1:4" ht="35.25" customHeight="1" hidden="1">
      <c r="A14" s="53" t="s">
        <v>111</v>
      </c>
      <c r="B14" s="53" t="s">
        <v>5</v>
      </c>
      <c r="C14" s="54" t="s">
        <v>6</v>
      </c>
      <c r="D14" s="46"/>
    </row>
    <row r="15" spans="1:4" ht="31.5" hidden="1">
      <c r="A15" s="53" t="s">
        <v>113</v>
      </c>
      <c r="B15" s="53"/>
      <c r="C15" s="54" t="s">
        <v>114</v>
      </c>
      <c r="D15" s="46"/>
    </row>
    <row r="16" spans="1:4" ht="50.25" customHeight="1" hidden="1">
      <c r="A16" s="53" t="s">
        <v>113</v>
      </c>
      <c r="B16" s="53" t="s">
        <v>1</v>
      </c>
      <c r="C16" s="54" t="s">
        <v>2</v>
      </c>
      <c r="D16" s="46"/>
    </row>
    <row r="17" spans="1:4" ht="45" customHeight="1" hidden="1">
      <c r="A17" s="53" t="s">
        <v>58</v>
      </c>
      <c r="B17" s="53"/>
      <c r="C17" s="54" t="s">
        <v>59</v>
      </c>
      <c r="D17" s="46"/>
    </row>
    <row r="18" spans="1:4" ht="47.25" hidden="1">
      <c r="A18" s="53" t="s">
        <v>60</v>
      </c>
      <c r="B18" s="53"/>
      <c r="C18" s="54" t="s">
        <v>61</v>
      </c>
      <c r="D18" s="46"/>
    </row>
    <row r="19" spans="1:4" ht="47.25" hidden="1">
      <c r="A19" s="53" t="s">
        <v>60</v>
      </c>
      <c r="B19" s="53" t="s">
        <v>1</v>
      </c>
      <c r="C19" s="54" t="s">
        <v>2</v>
      </c>
      <c r="D19" s="46"/>
    </row>
    <row r="20" spans="1:4" ht="15.75" hidden="1">
      <c r="A20" s="53"/>
      <c r="B20" s="53"/>
      <c r="C20" s="54" t="s">
        <v>115</v>
      </c>
      <c r="D20" s="46" t="e">
        <f>#REF!+D27</f>
        <v>#REF!</v>
      </c>
    </row>
    <row r="21" spans="1:4" ht="0.75" customHeight="1" hidden="1">
      <c r="A21" s="53" t="s">
        <v>110</v>
      </c>
      <c r="B21" s="53"/>
      <c r="C21" s="54" t="s">
        <v>0</v>
      </c>
      <c r="D21" s="46"/>
    </row>
    <row r="22" spans="1:4" ht="15.75" hidden="1">
      <c r="A22" s="53" t="s">
        <v>111</v>
      </c>
      <c r="B22" s="53"/>
      <c r="C22" s="54" t="s">
        <v>112</v>
      </c>
      <c r="D22" s="46"/>
    </row>
    <row r="23" spans="1:4" ht="47.25" hidden="1">
      <c r="A23" s="53" t="s">
        <v>111</v>
      </c>
      <c r="B23" s="53" t="s">
        <v>1</v>
      </c>
      <c r="C23" s="54" t="s">
        <v>2</v>
      </c>
      <c r="D23" s="46"/>
    </row>
    <row r="24" spans="1:4" ht="63">
      <c r="A24" s="60" t="s">
        <v>134</v>
      </c>
      <c r="B24" s="60"/>
      <c r="C24" s="61" t="s">
        <v>135</v>
      </c>
      <c r="D24" s="67">
        <f>D25+D29</f>
        <v>34.2</v>
      </c>
    </row>
    <row r="25" spans="1:4" ht="47.25">
      <c r="A25" s="60" t="s">
        <v>136</v>
      </c>
      <c r="B25" s="60"/>
      <c r="C25" s="61" t="s">
        <v>137</v>
      </c>
      <c r="D25" s="67">
        <f>D26</f>
        <v>0</v>
      </c>
    </row>
    <row r="26" spans="1:4" ht="31.5">
      <c r="A26" s="60" t="s">
        <v>138</v>
      </c>
      <c r="B26" s="60"/>
      <c r="C26" s="61" t="s">
        <v>139</v>
      </c>
      <c r="D26" s="67">
        <f>D27+D28</f>
        <v>0</v>
      </c>
    </row>
    <row r="27" spans="1:4" ht="39.75" customHeight="1">
      <c r="A27" s="60" t="s">
        <v>138</v>
      </c>
      <c r="B27" s="60" t="s">
        <v>3</v>
      </c>
      <c r="C27" s="61" t="s">
        <v>4</v>
      </c>
      <c r="D27" s="67">
        <v>11.9</v>
      </c>
    </row>
    <row r="28" spans="1:4" ht="47.25">
      <c r="A28" s="60" t="s">
        <v>138</v>
      </c>
      <c r="B28" s="60" t="s">
        <v>1</v>
      </c>
      <c r="C28" s="61" t="s">
        <v>2</v>
      </c>
      <c r="D28" s="67">
        <v>-11.9</v>
      </c>
    </row>
    <row r="29" spans="1:11" ht="47.25">
      <c r="A29" s="60" t="s">
        <v>140</v>
      </c>
      <c r="B29" s="60" t="s">
        <v>141</v>
      </c>
      <c r="C29" s="63" t="s">
        <v>142</v>
      </c>
      <c r="D29" s="67">
        <f>D30</f>
        <v>34.2</v>
      </c>
      <c r="E29" s="49"/>
      <c r="F29" s="49"/>
      <c r="G29" s="49"/>
      <c r="H29" s="49"/>
      <c r="I29" s="49"/>
      <c r="J29" s="49"/>
      <c r="K29" s="49"/>
    </row>
    <row r="30" spans="1:11" ht="47.25">
      <c r="A30" s="60" t="s">
        <v>143</v>
      </c>
      <c r="B30" s="60" t="s">
        <v>141</v>
      </c>
      <c r="C30" s="63" t="s">
        <v>144</v>
      </c>
      <c r="D30" s="67">
        <f>D31</f>
        <v>34.2</v>
      </c>
      <c r="E30" s="49"/>
      <c r="F30" s="49"/>
      <c r="G30" s="49"/>
      <c r="H30" s="49"/>
      <c r="I30" s="49"/>
      <c r="J30" s="49"/>
      <c r="K30" s="49"/>
    </row>
    <row r="31" spans="1:11" ht="47.25">
      <c r="A31" s="60" t="s">
        <v>143</v>
      </c>
      <c r="B31" s="60" t="s">
        <v>1</v>
      </c>
      <c r="C31" s="63" t="s">
        <v>2</v>
      </c>
      <c r="D31" s="67">
        <v>34.2</v>
      </c>
      <c r="E31" s="49"/>
      <c r="F31" s="49"/>
      <c r="G31" s="49"/>
      <c r="H31" s="49"/>
      <c r="I31" s="49"/>
      <c r="J31" s="49"/>
      <c r="K31" s="49"/>
    </row>
    <row r="32" spans="1:4" ht="47.25">
      <c r="A32" s="56" t="s">
        <v>145</v>
      </c>
      <c r="B32" s="56"/>
      <c r="C32" s="64" t="s">
        <v>146</v>
      </c>
      <c r="D32" s="51">
        <f>D33+D36</f>
        <v>-33.3</v>
      </c>
    </row>
    <row r="33" spans="1:4" ht="47.25">
      <c r="A33" s="53" t="s">
        <v>147</v>
      </c>
      <c r="B33" s="53"/>
      <c r="C33" s="55" t="s">
        <v>148</v>
      </c>
      <c r="D33" s="46">
        <f>D34</f>
        <v>-150</v>
      </c>
    </row>
    <row r="34" spans="1:8" ht="39" customHeight="1">
      <c r="A34" s="53" t="s">
        <v>149</v>
      </c>
      <c r="B34" s="53"/>
      <c r="C34" s="55" t="s">
        <v>150</v>
      </c>
      <c r="D34" s="46">
        <f>D35</f>
        <v>-150</v>
      </c>
      <c r="E34" s="48"/>
      <c r="F34" s="48"/>
      <c r="G34" s="48"/>
      <c r="H34" s="48"/>
    </row>
    <row r="35" spans="1:8" ht="47.25">
      <c r="A35" s="53" t="s">
        <v>149</v>
      </c>
      <c r="B35" s="53" t="s">
        <v>3</v>
      </c>
      <c r="C35" s="55" t="s">
        <v>4</v>
      </c>
      <c r="D35" s="46">
        <v>-150</v>
      </c>
      <c r="E35" s="48"/>
      <c r="F35" s="48"/>
      <c r="G35" s="48"/>
      <c r="H35" s="48"/>
    </row>
    <row r="36" spans="1:11" ht="31.5">
      <c r="A36" s="53" t="s">
        <v>151</v>
      </c>
      <c r="B36" s="53"/>
      <c r="C36" s="55" t="s">
        <v>152</v>
      </c>
      <c r="D36" s="46">
        <f>D37</f>
        <v>116.7</v>
      </c>
      <c r="E36" s="49"/>
      <c r="F36" s="49"/>
      <c r="G36" s="49"/>
      <c r="H36" s="49"/>
      <c r="I36" s="49"/>
      <c r="J36" s="49"/>
      <c r="K36" s="49"/>
    </row>
    <row r="37" spans="1:11" ht="31.5">
      <c r="A37" s="53" t="s">
        <v>153</v>
      </c>
      <c r="B37" s="53"/>
      <c r="C37" s="55" t="s">
        <v>154</v>
      </c>
      <c r="D37" s="46">
        <f>D38</f>
        <v>116.7</v>
      </c>
      <c r="E37" s="49"/>
      <c r="F37" s="49"/>
      <c r="G37" s="49"/>
      <c r="H37" s="49"/>
      <c r="I37" s="49"/>
      <c r="J37" s="49"/>
      <c r="K37" s="49"/>
    </row>
    <row r="38" spans="1:11" ht="47.25">
      <c r="A38" s="53" t="s">
        <v>153</v>
      </c>
      <c r="B38" s="53" t="s">
        <v>3</v>
      </c>
      <c r="C38" s="55" t="s">
        <v>4</v>
      </c>
      <c r="D38" s="46">
        <v>116.7</v>
      </c>
      <c r="E38" s="49"/>
      <c r="F38" s="49"/>
      <c r="G38" s="49"/>
      <c r="H38" s="49"/>
      <c r="I38" s="49"/>
      <c r="J38" s="49"/>
      <c r="K38" s="49"/>
    </row>
    <row r="39" spans="1:11" ht="47.25">
      <c r="A39" s="56" t="s">
        <v>54</v>
      </c>
      <c r="B39" s="56"/>
      <c r="C39" s="64" t="s">
        <v>55</v>
      </c>
      <c r="D39" s="51">
        <f>D40+D44</f>
        <v>52.4</v>
      </c>
      <c r="E39" s="49"/>
      <c r="F39" s="49"/>
      <c r="G39" s="49"/>
      <c r="H39" s="49"/>
      <c r="I39" s="49"/>
      <c r="J39" s="49"/>
      <c r="K39" s="49"/>
    </row>
    <row r="40" spans="1:4" ht="31.5">
      <c r="A40" s="53" t="s">
        <v>56</v>
      </c>
      <c r="B40" s="53"/>
      <c r="C40" s="55" t="s">
        <v>57</v>
      </c>
      <c r="D40" s="46">
        <f>D41</f>
        <v>52.4</v>
      </c>
    </row>
    <row r="41" spans="1:4" ht="47.25">
      <c r="A41" s="53" t="s">
        <v>110</v>
      </c>
      <c r="B41" s="53"/>
      <c r="C41" s="55" t="s">
        <v>0</v>
      </c>
      <c r="D41" s="67">
        <f>D42</f>
        <v>52.4</v>
      </c>
    </row>
    <row r="42" spans="1:4" ht="15.75">
      <c r="A42" s="53" t="s">
        <v>111</v>
      </c>
      <c r="B42" s="53"/>
      <c r="C42" s="55" t="s">
        <v>112</v>
      </c>
      <c r="D42" s="67">
        <f>D43</f>
        <v>52.4</v>
      </c>
    </row>
    <row r="43" spans="1:4" ht="47.25">
      <c r="A43" s="53" t="s">
        <v>111</v>
      </c>
      <c r="B43" s="53" t="s">
        <v>1</v>
      </c>
      <c r="C43" s="55" t="s">
        <v>2</v>
      </c>
      <c r="D43" s="67">
        <v>52.4</v>
      </c>
    </row>
    <row r="44" spans="1:4" ht="47.25">
      <c r="A44" s="53" t="s">
        <v>159</v>
      </c>
      <c r="B44" s="53"/>
      <c r="C44" s="55" t="s">
        <v>155</v>
      </c>
      <c r="D44" s="46">
        <f>D483</f>
        <v>0</v>
      </c>
    </row>
    <row r="45" spans="1:4" ht="43.5" customHeight="1">
      <c r="A45" s="53" t="s">
        <v>160</v>
      </c>
      <c r="B45" s="53"/>
      <c r="C45" s="55" t="s">
        <v>156</v>
      </c>
      <c r="D45" s="46">
        <f>D50</f>
        <v>-60</v>
      </c>
    </row>
    <row r="46" spans="1:4" ht="94.5" hidden="1">
      <c r="A46" s="53" t="s">
        <v>157</v>
      </c>
      <c r="B46" s="53"/>
      <c r="C46" s="55" t="s">
        <v>158</v>
      </c>
      <c r="D46" s="46">
        <f>D47</f>
        <v>-60</v>
      </c>
    </row>
    <row r="47" spans="1:4" ht="47.25" hidden="1">
      <c r="A47" s="53" t="s">
        <v>157</v>
      </c>
      <c r="B47" s="53" t="s">
        <v>3</v>
      </c>
      <c r="C47" s="55" t="s">
        <v>4</v>
      </c>
      <c r="D47" s="46">
        <v>-60</v>
      </c>
    </row>
    <row r="48" spans="1:4" ht="15.75" hidden="1">
      <c r="A48" s="56"/>
      <c r="B48" s="56"/>
      <c r="C48" s="57"/>
      <c r="D48" s="51"/>
    </row>
    <row r="49" spans="1:4" ht="15.75" hidden="1">
      <c r="A49" s="56"/>
      <c r="B49" s="56"/>
      <c r="C49" s="57"/>
      <c r="D49" s="51"/>
    </row>
    <row r="50" spans="1:4" ht="47.25">
      <c r="A50" s="53" t="s">
        <v>157</v>
      </c>
      <c r="B50" s="53" t="s">
        <v>3</v>
      </c>
      <c r="C50" s="55" t="s">
        <v>4</v>
      </c>
      <c r="D50" s="46">
        <v>-60</v>
      </c>
    </row>
    <row r="51" spans="1:4" ht="49.5" customHeight="1">
      <c r="A51" s="53" t="s">
        <v>161</v>
      </c>
      <c r="B51" s="53"/>
      <c r="C51" s="55" t="s">
        <v>162</v>
      </c>
      <c r="D51" s="46">
        <f>D52+D53</f>
        <v>60</v>
      </c>
    </row>
    <row r="52" spans="1:4" ht="47.25">
      <c r="A52" s="53" t="s">
        <v>161</v>
      </c>
      <c r="B52" s="53" t="s">
        <v>3</v>
      </c>
      <c r="C52" s="55" t="s">
        <v>4</v>
      </c>
      <c r="D52" s="46">
        <v>30</v>
      </c>
    </row>
    <row r="53" spans="1:4" ht="47.25">
      <c r="A53" s="53" t="s">
        <v>161</v>
      </c>
      <c r="B53" s="60" t="s">
        <v>1</v>
      </c>
      <c r="C53" s="63" t="s">
        <v>2</v>
      </c>
      <c r="D53" s="46">
        <v>30</v>
      </c>
    </row>
    <row r="54" spans="1:4" ht="47.25">
      <c r="A54" s="56" t="s">
        <v>88</v>
      </c>
      <c r="B54" s="56"/>
      <c r="C54" s="64" t="s">
        <v>89</v>
      </c>
      <c r="D54" s="51">
        <f>D55</f>
        <v>-301.5</v>
      </c>
    </row>
    <row r="55" spans="1:4" ht="110.25">
      <c r="A55" s="53" t="s">
        <v>126</v>
      </c>
      <c r="B55" s="53"/>
      <c r="C55" s="65" t="s">
        <v>127</v>
      </c>
      <c r="D55" s="46">
        <f>D56</f>
        <v>-301.5</v>
      </c>
    </row>
    <row r="56" spans="1:4" ht="78.75">
      <c r="A56" s="53" t="s">
        <v>128</v>
      </c>
      <c r="B56" s="53"/>
      <c r="C56" s="55" t="s">
        <v>129</v>
      </c>
      <c r="D56" s="46">
        <f>D57+D59</f>
        <v>-301.5</v>
      </c>
    </row>
    <row r="57" spans="1:4" ht="47.25">
      <c r="A57" s="53" t="s">
        <v>130</v>
      </c>
      <c r="B57" s="53"/>
      <c r="C57" s="55" t="s">
        <v>125</v>
      </c>
      <c r="D57" s="46">
        <v>-54</v>
      </c>
    </row>
    <row r="58" spans="1:4" ht="47.25">
      <c r="A58" s="53" t="s">
        <v>130</v>
      </c>
      <c r="B58" s="53" t="s">
        <v>3</v>
      </c>
      <c r="C58" s="55" t="s">
        <v>4</v>
      </c>
      <c r="D58" s="46">
        <v>-54</v>
      </c>
    </row>
    <row r="59" spans="1:4" ht="63">
      <c r="A59" s="53" t="s">
        <v>163</v>
      </c>
      <c r="B59" s="53"/>
      <c r="C59" s="55" t="s">
        <v>164</v>
      </c>
      <c r="D59" s="67">
        <v>-247.5</v>
      </c>
    </row>
    <row r="60" spans="1:4" ht="39.75" customHeight="1">
      <c r="A60" s="53" t="s">
        <v>163</v>
      </c>
      <c r="B60" s="53" t="s">
        <v>3</v>
      </c>
      <c r="C60" s="55" t="s">
        <v>4</v>
      </c>
      <c r="D60" s="67">
        <v>-247.5</v>
      </c>
    </row>
    <row r="61" spans="1:4" ht="63">
      <c r="A61" s="56" t="s">
        <v>48</v>
      </c>
      <c r="B61" s="56"/>
      <c r="C61" s="64" t="s">
        <v>49</v>
      </c>
      <c r="D61" s="51">
        <f>D62</f>
        <v>-39104.99999999999</v>
      </c>
    </row>
    <row r="62" spans="1:4" ht="47.25">
      <c r="A62" s="53" t="s">
        <v>50</v>
      </c>
      <c r="B62" s="53"/>
      <c r="C62" s="55" t="s">
        <v>51</v>
      </c>
      <c r="D62" s="46">
        <f>D63</f>
        <v>-39104.99999999999</v>
      </c>
    </row>
    <row r="63" spans="1:4" ht="47.25">
      <c r="A63" s="53" t="s">
        <v>52</v>
      </c>
      <c r="B63" s="53"/>
      <c r="C63" s="55" t="s">
        <v>53</v>
      </c>
      <c r="D63" s="46">
        <f>D68+D70+D64+D66</f>
        <v>-39104.99999999999</v>
      </c>
    </row>
    <row r="64" spans="1:4" ht="47.25">
      <c r="A64" s="53" t="s">
        <v>165</v>
      </c>
      <c r="B64" s="53"/>
      <c r="C64" s="55" t="s">
        <v>166</v>
      </c>
      <c r="D64" s="46">
        <f>D65</f>
        <v>518</v>
      </c>
    </row>
    <row r="65" spans="1:4" ht="47.25">
      <c r="A65" s="53" t="s">
        <v>165</v>
      </c>
      <c r="B65" s="53" t="s">
        <v>3</v>
      </c>
      <c r="C65" s="55" t="s">
        <v>4</v>
      </c>
      <c r="D65" s="46">
        <v>518</v>
      </c>
    </row>
    <row r="66" spans="1:4" ht="31.5">
      <c r="A66" s="53" t="s">
        <v>167</v>
      </c>
      <c r="B66" s="53"/>
      <c r="C66" s="55" t="s">
        <v>168</v>
      </c>
      <c r="D66" s="46">
        <f>D67</f>
        <v>270.3</v>
      </c>
    </row>
    <row r="67" spans="1:4" ht="47.25">
      <c r="A67" s="53" t="s">
        <v>167</v>
      </c>
      <c r="B67" s="53" t="s">
        <v>3</v>
      </c>
      <c r="C67" s="55" t="s">
        <v>4</v>
      </c>
      <c r="D67" s="46">
        <v>270.3</v>
      </c>
    </row>
    <row r="68" spans="1:4" ht="47.25">
      <c r="A68" s="53" t="s">
        <v>118</v>
      </c>
      <c r="B68" s="53"/>
      <c r="C68" s="55" t="s">
        <v>119</v>
      </c>
      <c r="D68" s="46">
        <f>D69</f>
        <v>1234</v>
      </c>
    </row>
    <row r="69" spans="1:4" ht="47.25">
      <c r="A69" s="53" t="s">
        <v>118</v>
      </c>
      <c r="B69" s="53" t="s">
        <v>3</v>
      </c>
      <c r="C69" s="55" t="s">
        <v>4</v>
      </c>
      <c r="D69" s="46">
        <f>1354.3-270.3+150</f>
        <v>1234</v>
      </c>
    </row>
    <row r="70" spans="1:4" ht="78.75">
      <c r="A70" s="53" t="s">
        <v>169</v>
      </c>
      <c r="B70" s="53"/>
      <c r="C70" s="55" t="s">
        <v>170</v>
      </c>
      <c r="D70" s="46">
        <f>D71</f>
        <v>-41127.299999999996</v>
      </c>
    </row>
    <row r="71" spans="1:11" ht="47.25">
      <c r="A71" s="53" t="s">
        <v>169</v>
      </c>
      <c r="B71" s="53" t="s">
        <v>3</v>
      </c>
      <c r="C71" s="55" t="s">
        <v>4</v>
      </c>
      <c r="D71" s="46">
        <f>-41336.1+208.8</f>
        <v>-41127.299999999996</v>
      </c>
      <c r="E71" s="50"/>
      <c r="F71" s="50"/>
      <c r="G71" s="50"/>
      <c r="H71" s="50"/>
      <c r="I71" s="50"/>
      <c r="J71" s="50"/>
      <c r="K71" s="50"/>
    </row>
    <row r="72" spans="1:4" ht="47.25" customHeight="1">
      <c r="A72" s="56" t="s">
        <v>120</v>
      </c>
      <c r="B72" s="56"/>
      <c r="C72" s="64" t="s">
        <v>121</v>
      </c>
      <c r="D72" s="51">
        <f>D73</f>
        <v>384</v>
      </c>
    </row>
    <row r="73" spans="1:4" ht="47.25">
      <c r="A73" s="53" t="s">
        <v>122</v>
      </c>
      <c r="B73" s="53"/>
      <c r="C73" s="55" t="s">
        <v>123</v>
      </c>
      <c r="D73" s="46">
        <f>D74+D76</f>
        <v>384</v>
      </c>
    </row>
    <row r="74" spans="1:4" ht="47.25">
      <c r="A74" s="53" t="s">
        <v>124</v>
      </c>
      <c r="B74" s="53"/>
      <c r="C74" s="55" t="s">
        <v>125</v>
      </c>
      <c r="D74" s="46">
        <f>D75</f>
        <v>54</v>
      </c>
    </row>
    <row r="75" spans="1:4" ht="47.25">
      <c r="A75" s="53" t="s">
        <v>124</v>
      </c>
      <c r="B75" s="53" t="s">
        <v>3</v>
      </c>
      <c r="C75" s="66" t="s">
        <v>4</v>
      </c>
      <c r="D75" s="46">
        <v>54</v>
      </c>
    </row>
    <row r="76" spans="1:4" ht="63">
      <c r="A76" s="53" t="s">
        <v>171</v>
      </c>
      <c r="B76" s="53"/>
      <c r="C76" s="55" t="s">
        <v>164</v>
      </c>
      <c r="D76" s="46">
        <f>D77</f>
        <v>330</v>
      </c>
    </row>
    <row r="77" spans="1:4" ht="47.25">
      <c r="A77" s="53" t="s">
        <v>171</v>
      </c>
      <c r="B77" s="60" t="s">
        <v>3</v>
      </c>
      <c r="C77" s="66" t="s">
        <v>4</v>
      </c>
      <c r="D77" s="46">
        <v>330</v>
      </c>
    </row>
    <row r="78" spans="1:4" ht="15.75">
      <c r="A78" s="56" t="s">
        <v>46</v>
      </c>
      <c r="B78" s="56"/>
      <c r="C78" s="64" t="s">
        <v>47</v>
      </c>
      <c r="D78" s="51">
        <f>D79</f>
        <v>200</v>
      </c>
    </row>
    <row r="79" spans="1:4" ht="47.25">
      <c r="A79" s="53" t="s">
        <v>116</v>
      </c>
      <c r="B79" s="53"/>
      <c r="C79" s="55" t="s">
        <v>117</v>
      </c>
      <c r="D79" s="46">
        <f>D80</f>
        <v>200</v>
      </c>
    </row>
    <row r="80" spans="1:4" ht="47.25">
      <c r="A80" s="53" t="s">
        <v>174</v>
      </c>
      <c r="B80" s="53"/>
      <c r="C80" s="55" t="s">
        <v>172</v>
      </c>
      <c r="D80" s="46">
        <f>D81</f>
        <v>200</v>
      </c>
    </row>
    <row r="81" spans="1:4" ht="15.75">
      <c r="A81" s="53" t="s">
        <v>174</v>
      </c>
      <c r="B81" s="53" t="s">
        <v>5</v>
      </c>
      <c r="C81" s="55" t="s">
        <v>6</v>
      </c>
      <c r="D81" s="46">
        <v>200</v>
      </c>
    </row>
    <row r="82" spans="1:4" ht="21.75" customHeight="1">
      <c r="A82" s="68"/>
      <c r="B82" s="68"/>
      <c r="C82" s="69" t="s">
        <v>173</v>
      </c>
      <c r="D82" s="47">
        <f>D9+D32+D39+D54+D61+D72+D78</f>
        <v>-38269.19999999999</v>
      </c>
    </row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1.2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6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0.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4.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" customHeight="1" hidden="1"/>
    <row r="240" ht="12.75" customHeight="1" hidden="1"/>
    <row r="241" ht="12.75" customHeight="1">
      <c r="D241" s="52">
        <v>-38269.2</v>
      </c>
    </row>
    <row r="242" ht="12.75" customHeight="1">
      <c r="D242" s="52">
        <f>D82-D241</f>
        <v>0</v>
      </c>
    </row>
  </sheetData>
  <sheetProtection/>
  <mergeCells count="1">
    <mergeCell ref="A5:D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1"/>
  <sheetViews>
    <sheetView showGridLines="0" view="pageBreakPreview" zoomScale="60" zoomScalePageLayoutView="0" workbookViewId="0" topLeftCell="A46">
      <selection activeCell="D4" sqref="D4"/>
    </sheetView>
  </sheetViews>
  <sheetFormatPr defaultColWidth="9.140625" defaultRowHeight="12.75" customHeight="1" outlineLevelRow="4"/>
  <cols>
    <col min="1" max="1" width="20.140625" style="0" customWidth="1"/>
    <col min="2" max="2" width="8.28125" style="0" customWidth="1"/>
    <col min="3" max="3" width="48.28125" style="0" customWidth="1"/>
    <col min="4" max="5" width="13.140625" style="0" customWidth="1"/>
    <col min="6" max="6" width="9.140625" style="0" customWidth="1"/>
  </cols>
  <sheetData>
    <row r="1" spans="1:6" ht="14.25" customHeight="1">
      <c r="A1" s="4"/>
      <c r="B1" s="4"/>
      <c r="C1" s="4"/>
      <c r="D1" s="10" t="s">
        <v>21</v>
      </c>
      <c r="E1" s="2"/>
      <c r="F1" s="2"/>
    </row>
    <row r="2" spans="1:6" ht="12.75">
      <c r="A2" s="5"/>
      <c r="B2" s="5"/>
      <c r="C2" s="5"/>
      <c r="D2" s="10" t="s">
        <v>7</v>
      </c>
      <c r="E2" s="2"/>
      <c r="F2" s="2"/>
    </row>
    <row r="3" spans="1:6" ht="12.75">
      <c r="A3" s="6"/>
      <c r="B3" s="6"/>
      <c r="C3" s="6"/>
      <c r="D3" s="21" t="s">
        <v>108</v>
      </c>
      <c r="E3" s="2"/>
      <c r="F3" s="2"/>
    </row>
    <row r="4" spans="1:6" ht="15" customHeight="1">
      <c r="A4" s="6"/>
      <c r="B4" s="6"/>
      <c r="C4" s="6"/>
      <c r="D4" s="7"/>
      <c r="E4" s="3"/>
      <c r="F4" s="3"/>
    </row>
    <row r="5" spans="1:6" ht="51" customHeight="1">
      <c r="A5" s="71" t="s">
        <v>63</v>
      </c>
      <c r="B5" s="71"/>
      <c r="C5" s="71"/>
      <c r="D5" s="71"/>
      <c r="E5" s="71"/>
      <c r="F5" s="2"/>
    </row>
    <row r="6" spans="1:2" ht="12.75">
      <c r="A6" s="1"/>
      <c r="B6" s="1"/>
    </row>
    <row r="7" spans="1:5" ht="25.5" customHeight="1">
      <c r="A7" s="8" t="s">
        <v>8</v>
      </c>
      <c r="B7" s="8" t="s">
        <v>9</v>
      </c>
      <c r="C7" s="8" t="s">
        <v>10</v>
      </c>
      <c r="D7" s="9" t="s">
        <v>31</v>
      </c>
      <c r="E7" s="9" t="s">
        <v>64</v>
      </c>
    </row>
    <row r="8" spans="1:5" ht="15.75">
      <c r="A8" s="44" t="s">
        <v>12</v>
      </c>
      <c r="B8" s="44" t="s">
        <v>13</v>
      </c>
      <c r="C8" s="44" t="s">
        <v>14</v>
      </c>
      <c r="D8" s="44" t="s">
        <v>15</v>
      </c>
      <c r="E8" s="44" t="s">
        <v>32</v>
      </c>
    </row>
    <row r="9" spans="1:5" ht="47.25">
      <c r="A9" s="43" t="s">
        <v>16</v>
      </c>
      <c r="B9" s="43"/>
      <c r="C9" s="32" t="s">
        <v>17</v>
      </c>
      <c r="D9" s="27">
        <f>D10+D16+D20</f>
        <v>6437.9</v>
      </c>
      <c r="E9" s="27">
        <f>E10+E16+E20</f>
        <v>4425.299999999999</v>
      </c>
    </row>
    <row r="10" spans="1:5" ht="47.25">
      <c r="A10" s="41" t="s">
        <v>22</v>
      </c>
      <c r="B10" s="41"/>
      <c r="C10" s="29" t="s">
        <v>23</v>
      </c>
      <c r="D10" s="11">
        <f>D11</f>
        <v>2985</v>
      </c>
      <c r="E10" s="42">
        <f>E11</f>
        <v>968.2</v>
      </c>
    </row>
    <row r="11" spans="1:5" ht="47.25">
      <c r="A11" s="41" t="s">
        <v>24</v>
      </c>
      <c r="B11" s="41"/>
      <c r="C11" s="29" t="s">
        <v>0</v>
      </c>
      <c r="D11" s="11">
        <f>D12+D14</f>
        <v>2985</v>
      </c>
      <c r="E11" s="42">
        <f>E12+E14</f>
        <v>968.2</v>
      </c>
    </row>
    <row r="12" spans="1:5" ht="94.5">
      <c r="A12" s="41" t="s">
        <v>65</v>
      </c>
      <c r="B12" s="41"/>
      <c r="C12" s="29" t="s">
        <v>66</v>
      </c>
      <c r="D12" s="11">
        <f>D13</f>
        <v>0</v>
      </c>
      <c r="E12" s="42">
        <f>E13</f>
        <v>260</v>
      </c>
    </row>
    <row r="13" spans="1:5" ht="47.25">
      <c r="A13" s="41" t="s">
        <v>65</v>
      </c>
      <c r="B13" s="41" t="s">
        <v>1</v>
      </c>
      <c r="C13" s="29" t="s">
        <v>2</v>
      </c>
      <c r="D13" s="11">
        <v>0</v>
      </c>
      <c r="E13" s="42">
        <v>260</v>
      </c>
    </row>
    <row r="14" spans="1:5" ht="78.75">
      <c r="A14" s="28" t="s">
        <v>67</v>
      </c>
      <c r="B14" s="28"/>
      <c r="C14" s="30" t="s">
        <v>45</v>
      </c>
      <c r="D14" s="11">
        <f>D15</f>
        <v>2985</v>
      </c>
      <c r="E14" s="42">
        <f>E15</f>
        <v>708.2</v>
      </c>
    </row>
    <row r="15" spans="1:5" ht="47.25">
      <c r="A15" s="28" t="s">
        <v>67</v>
      </c>
      <c r="B15" s="28" t="s">
        <v>1</v>
      </c>
      <c r="C15" s="29" t="s">
        <v>2</v>
      </c>
      <c r="D15" s="11">
        <v>2985</v>
      </c>
      <c r="E15" s="42">
        <v>708.2</v>
      </c>
    </row>
    <row r="16" spans="1:5" ht="63">
      <c r="A16" s="28" t="s">
        <v>18</v>
      </c>
      <c r="B16" s="28"/>
      <c r="C16" s="29" t="s">
        <v>19</v>
      </c>
      <c r="D16" s="11">
        <f>D17</f>
        <v>3452.9</v>
      </c>
      <c r="E16" s="42">
        <f>E17</f>
        <v>2030</v>
      </c>
    </row>
    <row r="17" spans="1:5" ht="47.25">
      <c r="A17" s="28" t="s">
        <v>20</v>
      </c>
      <c r="B17" s="28"/>
      <c r="C17" s="29" t="s">
        <v>0</v>
      </c>
      <c r="D17" s="11">
        <f>D18</f>
        <v>3452.9</v>
      </c>
      <c r="E17" s="42">
        <f>E18</f>
        <v>2030</v>
      </c>
    </row>
    <row r="18" spans="1:5" ht="78.75">
      <c r="A18" s="28" t="s">
        <v>68</v>
      </c>
      <c r="B18" s="28"/>
      <c r="C18" s="30" t="s">
        <v>45</v>
      </c>
      <c r="D18" s="11">
        <f>D19</f>
        <v>3452.9</v>
      </c>
      <c r="E18" s="42">
        <f>E19</f>
        <v>2030</v>
      </c>
    </row>
    <row r="19" spans="1:5" ht="47.25">
      <c r="A19" s="28" t="s">
        <v>68</v>
      </c>
      <c r="B19" s="28" t="s">
        <v>1</v>
      </c>
      <c r="C19" s="29" t="s">
        <v>2</v>
      </c>
      <c r="D19" s="11">
        <v>3452.9</v>
      </c>
      <c r="E19" s="42">
        <v>2030</v>
      </c>
    </row>
    <row r="20" spans="1:5" ht="47.25">
      <c r="A20" s="33" t="s">
        <v>69</v>
      </c>
      <c r="B20" s="34"/>
      <c r="C20" s="30" t="s">
        <v>70</v>
      </c>
      <c r="D20" s="11">
        <f aca="true" t="shared" si="0" ref="D20:E22">D21</f>
        <v>0</v>
      </c>
      <c r="E20" s="42">
        <f t="shared" si="0"/>
        <v>1427.1</v>
      </c>
    </row>
    <row r="21" spans="1:5" ht="47.25">
      <c r="A21" s="33" t="s">
        <v>71</v>
      </c>
      <c r="B21" s="34"/>
      <c r="C21" s="29" t="s">
        <v>0</v>
      </c>
      <c r="D21" s="11">
        <f t="shared" si="0"/>
        <v>0</v>
      </c>
      <c r="E21" s="42">
        <f t="shared" si="0"/>
        <v>1427.1</v>
      </c>
    </row>
    <row r="22" spans="1:5" ht="78.75">
      <c r="A22" s="28" t="s">
        <v>72</v>
      </c>
      <c r="B22" s="28"/>
      <c r="C22" s="30" t="s">
        <v>45</v>
      </c>
      <c r="D22" s="11">
        <f t="shared" si="0"/>
        <v>0</v>
      </c>
      <c r="E22" s="42">
        <f t="shared" si="0"/>
        <v>1427.1</v>
      </c>
    </row>
    <row r="23" spans="1:5" ht="47.25">
      <c r="A23" s="28" t="s">
        <v>72</v>
      </c>
      <c r="B23" s="28" t="s">
        <v>1</v>
      </c>
      <c r="C23" s="29" t="s">
        <v>2</v>
      </c>
      <c r="D23" s="11">
        <v>0</v>
      </c>
      <c r="E23" s="42">
        <v>1427.1</v>
      </c>
    </row>
    <row r="24" spans="1:5" ht="47.25">
      <c r="A24" s="31" t="s">
        <v>54</v>
      </c>
      <c r="B24" s="31"/>
      <c r="C24" s="38" t="s">
        <v>55</v>
      </c>
      <c r="D24" s="27">
        <f aca="true" t="shared" si="1" ref="D24:E26">D25</f>
        <v>423.7</v>
      </c>
      <c r="E24" s="45">
        <f t="shared" si="1"/>
        <v>984.2</v>
      </c>
    </row>
    <row r="25" spans="1:5" ht="31.5">
      <c r="A25" s="28" t="s">
        <v>56</v>
      </c>
      <c r="B25" s="28"/>
      <c r="C25" s="35" t="s">
        <v>57</v>
      </c>
      <c r="D25" s="11">
        <f t="shared" si="1"/>
        <v>423.7</v>
      </c>
      <c r="E25" s="42">
        <f t="shared" si="1"/>
        <v>984.2</v>
      </c>
    </row>
    <row r="26" spans="1:5" ht="94.5">
      <c r="A26" s="28" t="s">
        <v>73</v>
      </c>
      <c r="B26" s="28"/>
      <c r="C26" s="35" t="s">
        <v>74</v>
      </c>
      <c r="D26" s="11">
        <f t="shared" si="1"/>
        <v>423.7</v>
      </c>
      <c r="E26" s="42">
        <f t="shared" si="1"/>
        <v>984.2</v>
      </c>
    </row>
    <row r="27" spans="1:5" ht="78.75">
      <c r="A27" s="33" t="s">
        <v>75</v>
      </c>
      <c r="B27" s="34"/>
      <c r="C27" s="35" t="s">
        <v>45</v>
      </c>
      <c r="D27" s="11">
        <f>D28+D29</f>
        <v>423.7</v>
      </c>
      <c r="E27" s="11">
        <f>E28+E29</f>
        <v>984.2</v>
      </c>
    </row>
    <row r="28" spans="1:5" ht="47.25">
      <c r="A28" s="33" t="s">
        <v>75</v>
      </c>
      <c r="B28" s="34" t="s">
        <v>3</v>
      </c>
      <c r="C28" s="35" t="s">
        <v>4</v>
      </c>
      <c r="D28" s="11">
        <v>0</v>
      </c>
      <c r="E28" s="42">
        <v>984.2</v>
      </c>
    </row>
    <row r="29" spans="1:5" ht="47.25">
      <c r="A29" s="33" t="s">
        <v>75</v>
      </c>
      <c r="B29" s="34" t="s">
        <v>1</v>
      </c>
      <c r="C29" s="35" t="s">
        <v>2</v>
      </c>
      <c r="D29" s="11">
        <v>423.7</v>
      </c>
      <c r="E29" s="42">
        <v>0</v>
      </c>
    </row>
    <row r="30" spans="1:5" ht="47.25">
      <c r="A30" s="25" t="s">
        <v>76</v>
      </c>
      <c r="B30" s="26"/>
      <c r="C30" s="38" t="s">
        <v>77</v>
      </c>
      <c r="D30" s="27">
        <f>D31+D36</f>
        <v>949.8</v>
      </c>
      <c r="E30" s="27">
        <f>E31+E36</f>
        <v>785.6</v>
      </c>
    </row>
    <row r="31" spans="1:5" ht="69.75" customHeight="1" outlineLevel="4">
      <c r="A31" s="12" t="s">
        <v>100</v>
      </c>
      <c r="B31" s="13"/>
      <c r="C31" s="35" t="s">
        <v>101</v>
      </c>
      <c r="D31" s="11">
        <v>0</v>
      </c>
      <c r="E31" s="11">
        <f>E32</f>
        <v>0</v>
      </c>
    </row>
    <row r="32" spans="1:5" ht="63" outlineLevel="3">
      <c r="A32" s="12" t="s">
        <v>102</v>
      </c>
      <c r="B32" s="13"/>
      <c r="C32" s="35" t="s">
        <v>103</v>
      </c>
      <c r="D32" s="11">
        <v>0</v>
      </c>
      <c r="E32" s="11">
        <f>E33</f>
        <v>0</v>
      </c>
    </row>
    <row r="33" spans="1:5" ht="62.25" customHeight="1" outlineLevel="4">
      <c r="A33" s="12" t="s">
        <v>104</v>
      </c>
      <c r="B33" s="13"/>
      <c r="C33" s="35" t="s">
        <v>105</v>
      </c>
      <c r="D33" s="11">
        <f>D34+D35</f>
        <v>0</v>
      </c>
      <c r="E33" s="11">
        <f>E34+E35</f>
        <v>0</v>
      </c>
    </row>
    <row r="34" spans="1:5" ht="94.5" outlineLevel="4">
      <c r="A34" s="12" t="s">
        <v>104</v>
      </c>
      <c r="B34" s="13" t="s">
        <v>36</v>
      </c>
      <c r="C34" s="35" t="s">
        <v>37</v>
      </c>
      <c r="D34" s="11">
        <v>0</v>
      </c>
      <c r="E34" s="11">
        <v>14.4</v>
      </c>
    </row>
    <row r="35" spans="1:5" ht="31.5" outlineLevel="4">
      <c r="A35" s="12" t="s">
        <v>104</v>
      </c>
      <c r="B35" s="13" t="s">
        <v>34</v>
      </c>
      <c r="C35" s="35" t="s">
        <v>35</v>
      </c>
      <c r="D35" s="11">
        <v>0</v>
      </c>
      <c r="E35" s="11">
        <v>-14.4</v>
      </c>
    </row>
    <row r="36" spans="1:5" ht="47.25" outlineLevel="4">
      <c r="A36" s="12" t="s">
        <v>78</v>
      </c>
      <c r="B36" s="13"/>
      <c r="C36" s="35" t="s">
        <v>79</v>
      </c>
      <c r="D36" s="11">
        <f aca="true" t="shared" si="2" ref="D36:E38">D37</f>
        <v>949.8</v>
      </c>
      <c r="E36" s="11">
        <f t="shared" si="2"/>
        <v>785.6</v>
      </c>
    </row>
    <row r="37" spans="1:5" ht="78.75" outlineLevel="4">
      <c r="A37" s="12" t="s">
        <v>80</v>
      </c>
      <c r="B37" s="13"/>
      <c r="C37" s="35" t="s">
        <v>81</v>
      </c>
      <c r="D37" s="11">
        <f>D38+D40</f>
        <v>949.8</v>
      </c>
      <c r="E37" s="11">
        <f>E38+E40</f>
        <v>785.6</v>
      </c>
    </row>
    <row r="38" spans="1:5" ht="15.75" outlineLevel="4">
      <c r="A38" s="12" t="s">
        <v>82</v>
      </c>
      <c r="B38" s="13"/>
      <c r="C38" s="35" t="s">
        <v>83</v>
      </c>
      <c r="D38" s="11">
        <f t="shared" si="2"/>
        <v>785.6</v>
      </c>
      <c r="E38" s="11">
        <f t="shared" si="2"/>
        <v>785.6</v>
      </c>
    </row>
    <row r="39" spans="1:5" ht="31.5" outlineLevel="4">
      <c r="A39" s="12" t="s">
        <v>82</v>
      </c>
      <c r="B39" s="13" t="s">
        <v>34</v>
      </c>
      <c r="C39" s="35" t="s">
        <v>35</v>
      </c>
      <c r="D39" s="11">
        <v>785.6</v>
      </c>
      <c r="E39" s="11">
        <v>785.6</v>
      </c>
    </row>
    <row r="40" spans="1:5" ht="94.5" outlineLevel="4">
      <c r="A40" s="12" t="s">
        <v>84</v>
      </c>
      <c r="B40" s="13"/>
      <c r="C40" s="35" t="s">
        <v>85</v>
      </c>
      <c r="D40" s="11">
        <f>D41</f>
        <v>164.2</v>
      </c>
      <c r="E40" s="11">
        <v>0</v>
      </c>
    </row>
    <row r="41" spans="1:5" ht="31.5" outlineLevel="4">
      <c r="A41" s="12" t="s">
        <v>84</v>
      </c>
      <c r="B41" s="13" t="s">
        <v>34</v>
      </c>
      <c r="C41" s="35" t="s">
        <v>35</v>
      </c>
      <c r="D41" s="11">
        <v>164.2</v>
      </c>
      <c r="E41" s="11">
        <v>0</v>
      </c>
    </row>
    <row r="42" spans="1:5" ht="47.25" outlineLevel="4">
      <c r="A42" s="25" t="s">
        <v>38</v>
      </c>
      <c r="B42" s="26"/>
      <c r="C42" s="38" t="s">
        <v>39</v>
      </c>
      <c r="D42" s="27">
        <f>D43</f>
        <v>102.7</v>
      </c>
      <c r="E42" s="27">
        <v>0</v>
      </c>
    </row>
    <row r="43" spans="1:5" ht="31.5" outlineLevel="4">
      <c r="A43" s="12" t="s">
        <v>40</v>
      </c>
      <c r="B43" s="13"/>
      <c r="C43" s="35" t="s">
        <v>41</v>
      </c>
      <c r="D43" s="11">
        <f>D44</f>
        <v>102.7</v>
      </c>
      <c r="E43" s="11">
        <v>0</v>
      </c>
    </row>
    <row r="44" spans="1:5" ht="141.75" outlineLevel="4">
      <c r="A44" s="12" t="s">
        <v>86</v>
      </c>
      <c r="B44" s="13"/>
      <c r="C44" s="35" t="s">
        <v>87</v>
      </c>
      <c r="D44" s="11">
        <f>D45</f>
        <v>102.7</v>
      </c>
      <c r="E44" s="11">
        <v>0</v>
      </c>
    </row>
    <row r="45" spans="1:5" ht="15.75" outlineLevel="4">
      <c r="A45" s="12" t="s">
        <v>86</v>
      </c>
      <c r="B45" s="13" t="s">
        <v>5</v>
      </c>
      <c r="C45" s="35" t="s">
        <v>6</v>
      </c>
      <c r="D45" s="11">
        <v>102.7</v>
      </c>
      <c r="E45" s="11">
        <v>0</v>
      </c>
    </row>
    <row r="46" spans="1:5" ht="63">
      <c r="A46" s="25" t="s">
        <v>88</v>
      </c>
      <c r="B46" s="26"/>
      <c r="C46" s="38" t="s">
        <v>89</v>
      </c>
      <c r="D46" s="27">
        <f>D47</f>
        <v>23.3</v>
      </c>
      <c r="E46" s="27">
        <f>E47</f>
        <v>0</v>
      </c>
    </row>
    <row r="47" spans="1:5" ht="47.25">
      <c r="A47" s="12" t="s">
        <v>90</v>
      </c>
      <c r="B47" s="13"/>
      <c r="C47" s="35" t="s">
        <v>91</v>
      </c>
      <c r="D47" s="11">
        <f>D48</f>
        <v>23.3</v>
      </c>
      <c r="E47" s="11">
        <v>0</v>
      </c>
    </row>
    <row r="48" spans="1:5" ht="63">
      <c r="A48" s="12" t="s">
        <v>92</v>
      </c>
      <c r="B48" s="13"/>
      <c r="C48" s="35" t="s">
        <v>93</v>
      </c>
      <c r="D48" s="11">
        <f>D50</f>
        <v>23.3</v>
      </c>
      <c r="E48" s="11">
        <v>0</v>
      </c>
    </row>
    <row r="49" spans="1:5" ht="63">
      <c r="A49" s="12" t="s">
        <v>94</v>
      </c>
      <c r="B49" s="13"/>
      <c r="C49" s="35" t="s">
        <v>95</v>
      </c>
      <c r="D49" s="11">
        <f>D50</f>
        <v>23.3</v>
      </c>
      <c r="E49" s="11">
        <v>0</v>
      </c>
    </row>
    <row r="50" spans="1:5" ht="37.5" customHeight="1">
      <c r="A50" s="12" t="s">
        <v>94</v>
      </c>
      <c r="B50" s="13" t="s">
        <v>3</v>
      </c>
      <c r="C50" s="35" t="s">
        <v>4</v>
      </c>
      <c r="D50" s="11">
        <v>23.3</v>
      </c>
      <c r="E50" s="11">
        <v>0</v>
      </c>
    </row>
    <row r="51" spans="1:5" ht="47.25">
      <c r="A51" s="25" t="s">
        <v>25</v>
      </c>
      <c r="B51" s="26"/>
      <c r="C51" s="40" t="s">
        <v>26</v>
      </c>
      <c r="D51" s="27">
        <f>D52</f>
        <v>98152.40000000001</v>
      </c>
      <c r="E51" s="27">
        <f>E52</f>
        <v>-97708.29999999999</v>
      </c>
    </row>
    <row r="52" spans="1:5" ht="47.25">
      <c r="A52" s="12" t="s">
        <v>27</v>
      </c>
      <c r="B52" s="13"/>
      <c r="C52" s="39" t="s">
        <v>28</v>
      </c>
      <c r="D52" s="11">
        <f>D53</f>
        <v>98152.40000000001</v>
      </c>
      <c r="E52" s="11">
        <f>E53</f>
        <v>-97708.29999999999</v>
      </c>
    </row>
    <row r="53" spans="1:5" ht="126">
      <c r="A53" s="12" t="s">
        <v>96</v>
      </c>
      <c r="B53" s="13"/>
      <c r="C53" s="39" t="s">
        <v>97</v>
      </c>
      <c r="D53" s="11">
        <f>D54+D56</f>
        <v>98152.40000000001</v>
      </c>
      <c r="E53" s="11">
        <f>E54+E56</f>
        <v>-97708.29999999999</v>
      </c>
    </row>
    <row r="54" spans="1:5" ht="31.5">
      <c r="A54" s="12" t="s">
        <v>98</v>
      </c>
      <c r="B54" s="13"/>
      <c r="C54" s="39" t="s">
        <v>99</v>
      </c>
      <c r="D54" s="11">
        <f>D55</f>
        <v>93244.8</v>
      </c>
      <c r="E54" s="11">
        <f>E55</f>
        <v>-92822.9</v>
      </c>
    </row>
    <row r="55" spans="1:5" ht="47.25">
      <c r="A55" s="12" t="s">
        <v>98</v>
      </c>
      <c r="B55" s="13" t="s">
        <v>29</v>
      </c>
      <c r="C55" s="39" t="s">
        <v>30</v>
      </c>
      <c r="D55" s="11">
        <v>93244.8</v>
      </c>
      <c r="E55" s="11">
        <v>-92822.9</v>
      </c>
    </row>
    <row r="56" spans="1:5" ht="47.25">
      <c r="A56" s="12" t="s">
        <v>106</v>
      </c>
      <c r="B56" s="13"/>
      <c r="C56" s="35" t="s">
        <v>107</v>
      </c>
      <c r="D56" s="11">
        <f>D57</f>
        <v>4907.6</v>
      </c>
      <c r="E56" s="11">
        <f>E57</f>
        <v>-4885.4</v>
      </c>
    </row>
    <row r="57" spans="1:5" ht="47.25">
      <c r="A57" s="12" t="s">
        <v>106</v>
      </c>
      <c r="B57" s="13" t="s">
        <v>29</v>
      </c>
      <c r="C57" s="39" t="s">
        <v>30</v>
      </c>
      <c r="D57" s="11">
        <v>4907.6</v>
      </c>
      <c r="E57" s="11">
        <v>-4885.4</v>
      </c>
    </row>
    <row r="58" spans="1:5" ht="78.75">
      <c r="A58" s="36" t="s">
        <v>42</v>
      </c>
      <c r="B58" s="37"/>
      <c r="C58" s="38" t="s">
        <v>43</v>
      </c>
      <c r="D58" s="27">
        <f>D59</f>
        <v>-6861.599999999999</v>
      </c>
      <c r="E58" s="45">
        <f>E59</f>
        <v>-5149.5</v>
      </c>
    </row>
    <row r="59" spans="1:5" ht="78.75">
      <c r="A59" s="33" t="s">
        <v>44</v>
      </c>
      <c r="B59" s="34"/>
      <c r="C59" s="35" t="s">
        <v>45</v>
      </c>
      <c r="D59" s="11">
        <f>D60</f>
        <v>-6861.599999999999</v>
      </c>
      <c r="E59" s="42">
        <f>E60</f>
        <v>-5149.5</v>
      </c>
    </row>
    <row r="60" spans="1:5" ht="47.25">
      <c r="A60" s="33" t="s">
        <v>44</v>
      </c>
      <c r="B60" s="34" t="s">
        <v>1</v>
      </c>
      <c r="C60" s="35" t="s">
        <v>2</v>
      </c>
      <c r="D60" s="11">
        <f>-2985+(-3452.9)+(-423.7)</f>
        <v>-6861.599999999999</v>
      </c>
      <c r="E60" s="42">
        <f>-1427.1+(-2030)+(-708.2)+(-984.2)</f>
        <v>-5149.5</v>
      </c>
    </row>
    <row r="61" spans="1:5" ht="19.5" customHeight="1">
      <c r="A61" s="14"/>
      <c r="B61" s="14"/>
      <c r="C61" s="15" t="s">
        <v>33</v>
      </c>
      <c r="D61" s="16">
        <f>D9+D30+D42+D46+D51+D58+D24</f>
        <v>99228.2</v>
      </c>
      <c r="E61" s="16">
        <f>E9+E30+E42+E46+E51+E58+E24</f>
        <v>-96662.7</v>
      </c>
    </row>
  </sheetData>
  <sheetProtection/>
  <mergeCells count="1">
    <mergeCell ref="A5:E5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Мухина</dc:creator>
  <cp:keywords/>
  <dc:description>POI HSSF rep:2.49.1.127</dc:description>
  <cp:lastModifiedBy>Администратор</cp:lastModifiedBy>
  <cp:lastPrinted>2021-06-11T07:59:33Z</cp:lastPrinted>
  <dcterms:created xsi:type="dcterms:W3CDTF">2019-12-17T09:41:27Z</dcterms:created>
  <dcterms:modified xsi:type="dcterms:W3CDTF">2021-06-17T07:29:57Z</dcterms:modified>
  <cp:category/>
  <cp:version/>
  <cp:contentType/>
  <cp:contentStatus/>
</cp:coreProperties>
</file>