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060" windowHeight="6930" activeTab="0"/>
  </bookViews>
  <sheets>
    <sheet name="Доходы" sheetId="1" r:id="rId1"/>
  </sheets>
  <definedNames>
    <definedName name="_xlnm.Print_Area" localSheetId="0">'Доходы'!$A$1:$G$101</definedName>
  </definedNames>
  <calcPr fullCalcOnLoad="1"/>
</workbook>
</file>

<file path=xl/sharedStrings.xml><?xml version="1.0" encoding="utf-8"?>
<sst xmlns="http://schemas.openxmlformats.org/spreadsheetml/2006/main" count="196" uniqueCount="194">
  <si>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</si>
  <si>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</si>
  <si>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</si>
  <si>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</si>
  <si>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</si>
  <si>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</si>
  <si>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</si>
  <si>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</si>
  <si>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</si>
  <si>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</si>
  <si>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</si>
  <si>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</si>
  <si>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</si>
  <si>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</si>
  <si>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</si>
  <si>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</si>
  <si>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</si>
  <si>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</si>
  <si>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</si>
  <si>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</si>
  <si>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</si>
  <si>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</si>
  <si>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</si>
  <si>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</si>
  <si>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</si>
  <si>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</si>
  <si>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</si>
  <si>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</si>
  <si>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</si>
  <si>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</si>
  <si>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</si>
  <si>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</si>
  <si>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</si>
  <si>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</si>
  <si>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</si>
  <si>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</si>
  <si>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</si>
  <si>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</si>
  <si>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</si>
  <si>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</si>
  <si>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</si>
  <si>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</si>
  <si>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</si>
  <si>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</si>
  <si>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</si>
  <si>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</si>
  <si>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</si>
  <si>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</si>
  <si>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</si>
  <si>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</si>
  <si>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</si>
  <si>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</si>
  <si>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</si>
  <si>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</si>
  <si>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</si>
  <si>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</si>
  <si>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</si>
  <si>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</si>
  <si>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</si>
  <si>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</si>
  <si>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</si>
  <si>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</si>
  <si>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</si>
  <si>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</si>
  <si>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</si>
  <si>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</si>
  <si>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</si>
  <si>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</si>
  <si>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</si>
  <si>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</si>
  <si>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</si>
  <si>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</si>
  <si>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</si>
  <si>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</si>
  <si>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</si>
  <si>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</si>
  <si>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</si>
  <si>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</si>
  <si>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</si>
  <si>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</si>
  <si>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</si>
  <si>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</si>
  <si>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</si>
  <si>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</si>
  <si>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</si>
  <si>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</si>
  <si>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</si>
  <si>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</si>
  <si>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</si>
  <si>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</si>
  <si>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</si>
  <si>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</si>
  <si>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</si>
  <si>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</si>
  <si>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</si>
  <si>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</si>
  <si>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</si>
  <si>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</si>
  <si>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</si>
  <si>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</si>
  <si>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</si>
  <si>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</si>
  <si>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</si>
  <si>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</si>
  <si>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</si>
  <si>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</si>
  <si>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</si>
  <si>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</si>
  <si>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</si>
  <si>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</si>
  <si>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</si>
  <si>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</si>
  <si>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</si>
  <si>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</si>
  <si>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</si>
  <si>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</si>
  <si>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</si>
  <si>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</si>
  <si>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</si>
  <si>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</si>
  <si>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</si>
  <si>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</si>
  <si>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</si>
  <si>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</si>
  <si>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</si>
  <si>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</si>
  <si>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</si>
  <si>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</si>
  <si>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поселений на выравнивание бюджетной обеспеченности</t>
  </si>
  <si>
    <t>000 2 02 15001 13 0000 150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</si>
  <si>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</si>
  <si>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</si>
  <si>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</si>
  <si>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</si>
  <si>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</si>
  <si>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</si>
  <si>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Прочие субсидии</t>
  </si>
  <si>
    <t>000 2 02 29999 00 0000 150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</si>
  <si>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</si>
  <si>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</si>
  <si>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</si>
  <si>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</si>
  <si>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</si>
  <si>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</si>
  <si>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</si>
  <si>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</si>
  <si>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</si>
  <si>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</si>
  <si>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</si>
  <si>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</si>
  <si>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</si>
  <si>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</si>
  <si>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</si>
  <si>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</si>
  <si>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</t>
  </si>
  <si>
    <t>000 2 02 49999 13 0000 150</t>
  </si>
  <si>
    <t>ПРОЧИЕ БЕЗВОЗМЕЗДНЫЕ ПОСТУПЛЕНИЯ</t>
  </si>
  <si>
    <t>000 2 07 00000 00 0000 000</t>
  </si>
  <si>
    <t>Прочие безвозмездные поступления в бюджеты городских поселений</t>
  </si>
  <si>
    <t>000 2 07 05000 13 0000 150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</si>
  <si>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</si>
  <si>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000 2 07 05020 13 0000 150</t>
  </si>
  <si>
    <t>000 2 07 05030 13 0000 150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</si>
  <si>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</si>
  <si>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</si>
  <si>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</si>
  <si>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</si>
  <si>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</si>
  <si>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</si>
  <si>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</si>
  <si>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</si>
  <si>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</si>
  <si>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</si>
  <si>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</si>
  <si>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</si>
  <si>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</si>
  <si>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</si>
  <si>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Фактически исполнено</t>
  </si>
  <si>
    <t>Всего доходов</t>
  </si>
  <si>
    <t>тыс. рублей</t>
  </si>
  <si>
    <t>Приложение 1</t>
  </si>
  <si>
    <t>от</t>
  </si>
  <si>
    <t>№</t>
  </si>
  <si>
    <t>Доходы от продажи земельных участков, государственная  собственность на которые не разграничена</t>
  </si>
  <si>
    <t>Утверждено решением о бюджете</t>
  </si>
  <si>
    <t>Уточненные показатели</t>
  </si>
  <si>
    <t>Процент исполнения к  уточненному плану</t>
  </si>
  <si>
    <t>Отклонение показателя исполнения от планового показателя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</si>
  <si>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</si>
  <si>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</si>
  <si>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 xml:space="preserve"> Доходы бюджета Всеволодо-Вильвенского городского поселения за 2019 год по группам, подгруппам, статьям классификации доходов бюджетов  </t>
  </si>
  <si>
    <t>к решению Думы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</si>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</sst>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_(* #,##0.00_);_(* \(#,##0.00\);_(* &quot;-&quot;??_);_(@_)"/>
    <numFmt numFmtId="166" formatCode="_-* #,##0.00\ _D_M_-;\-* #,##0.00\ _D_M_-;_-* &quot;-&quot;??\ _D_M_-;_-@_-"/>
    <numFmt numFmtId="167" formatCode="#,##0.0"/>
  </numFmts>
  <fonts count="72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342"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10" borderId="0" applyNumberFormat="0" applyBorder="0" applyAlignment="0" applyProtection="0"/>
    <xf numFmtId="0" fontId="0" fillId="7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51" fillId="22" borderId="0" applyNumberFormat="0" applyBorder="0" applyAlignment="0" applyProtection="0"/>
    <xf numFmtId="0" fontId="0" fillId="6" borderId="0" applyNumberFormat="0" applyBorder="0" applyAlignment="0" applyProtection="0"/>
    <xf numFmtId="0" fontId="51" fillId="23" borderId="0" applyNumberFormat="0" applyBorder="0" applyAlignment="0" applyProtection="0"/>
    <xf numFmtId="0" fontId="0" fillId="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51" fillId="26" borderId="0" applyNumberFormat="0" applyBorder="0" applyAlignment="0" applyProtection="0"/>
    <xf numFmtId="0" fontId="0" fillId="14" borderId="0" applyNumberFormat="0" applyBorder="0" applyAlignment="0" applyProtection="0"/>
    <xf numFmtId="0" fontId="51" fillId="27" borderId="0" applyNumberFormat="0" applyBorder="0" applyAlignment="0" applyProtection="0"/>
    <xf numFmtId="0" fontId="0" fillId="6" borderId="0" applyNumberFormat="0" applyBorder="0" applyAlignment="0" applyProtection="0"/>
    <xf numFmtId="0" fontId="51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52" fillId="30" borderId="0" applyNumberFormat="0" applyBorder="0" applyAlignment="0" applyProtection="0"/>
    <xf numFmtId="0" fontId="8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3" borderId="0" applyNumberFormat="0" applyBorder="0" applyAlignment="0" applyProtection="0"/>
    <xf numFmtId="0" fontId="52" fillId="33" borderId="0" applyNumberFormat="0" applyBorder="0" applyAlignment="0" applyProtection="0"/>
    <xf numFmtId="0" fontId="8" fillId="25" borderId="0" applyNumberFormat="0" applyBorder="0" applyAlignment="0" applyProtection="0"/>
    <xf numFmtId="0" fontId="52" fillId="34" borderId="0" applyNumberFormat="0" applyBorder="0" applyAlignment="0" applyProtection="0"/>
    <xf numFmtId="0" fontId="8" fillId="35" borderId="0" applyNumberFormat="0" applyBorder="0" applyAlignment="0" applyProtection="0"/>
    <xf numFmtId="0" fontId="52" fillId="36" borderId="0" applyNumberFormat="0" applyBorder="0" applyAlignment="0" applyProtection="0"/>
    <xf numFmtId="0" fontId="8" fillId="37" borderId="0" applyNumberFormat="0" applyBorder="0" applyAlignment="0" applyProtection="0"/>
    <xf numFmtId="0" fontId="52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0" fillId="57" borderId="0" applyNumberFormat="0" applyBorder="0" applyAlignment="0" applyProtection="0"/>
    <xf numFmtId="0" fontId="0" fillId="4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26" fillId="46" borderId="0" applyNumberFormat="0" applyBorder="0" applyAlignment="0" applyProtection="0"/>
    <xf numFmtId="0" fontId="27" fillId="60" borderId="1" applyNumberFormat="0" applyAlignment="0" applyProtection="0"/>
    <xf numFmtId="0" fontId="16" fillId="47" borderId="2" applyNumberFormat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58" borderId="1" applyNumberFormat="0" applyAlignment="0" applyProtection="0"/>
    <xf numFmtId="0" fontId="33" fillId="0" borderId="6" applyNumberFormat="0" applyFill="0" applyAlignment="0" applyProtection="0"/>
    <xf numFmtId="0" fontId="18" fillId="58" borderId="0" applyNumberFormat="0" applyBorder="0" applyAlignment="0" applyProtection="0"/>
    <xf numFmtId="0" fontId="50" fillId="0" borderId="0">
      <alignment/>
      <protection/>
    </xf>
    <xf numFmtId="0" fontId="6" fillId="57" borderId="7" applyNumberFormat="0" applyFont="0" applyAlignment="0" applyProtection="0"/>
    <xf numFmtId="0" fontId="10" fillId="60" borderId="8" applyNumberFormat="0" applyAlignment="0" applyProtection="0"/>
    <xf numFmtId="0" fontId="6" fillId="0" borderId="0">
      <alignment/>
      <protection/>
    </xf>
    <xf numFmtId="4" fontId="34" fillId="65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35" fillId="65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34" fillId="65" borderId="9" applyNumberFormat="0" applyProtection="0">
      <alignment horizontal="left" vertical="center" indent="1"/>
    </xf>
    <xf numFmtId="0" fontId="6" fillId="0" borderId="0">
      <alignment/>
      <protection/>
    </xf>
    <xf numFmtId="4" fontId="36" fillId="65" borderId="10" applyNumberFormat="0" applyProtection="0">
      <alignment horizontal="left" vertical="center" indent="1"/>
    </xf>
    <xf numFmtId="0" fontId="6" fillId="0" borderId="0">
      <alignment/>
      <protection/>
    </xf>
    <xf numFmtId="0" fontId="34" fillId="65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4" fontId="34" fillId="2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7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3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6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9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39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7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0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68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5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34" fillId="69" borderId="11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70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37" fillId="19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70" borderId="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0" applyNumberFormat="0" applyProtection="0">
      <alignment horizontal="left" vertical="center" indent="1"/>
    </xf>
    <xf numFmtId="0" fontId="6" fillId="0" borderId="0">
      <alignment/>
      <protection/>
    </xf>
    <xf numFmtId="0" fontId="36" fillId="21" borderId="10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19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19" borderId="9" applyNumberFormat="0" applyProtection="0">
      <alignment horizontal="left" vertical="top" indent="1"/>
    </xf>
    <xf numFmtId="0" fontId="6" fillId="0" borderId="0">
      <alignment/>
      <protection/>
    </xf>
    <xf numFmtId="0" fontId="36" fillId="71" borderId="10" applyNumberFormat="0" applyProtection="0">
      <alignment horizontal="left" vertical="center" indent="1"/>
    </xf>
    <xf numFmtId="0" fontId="6" fillId="2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2" borderId="9" applyNumberFormat="0" applyProtection="0">
      <alignment horizontal="left" vertical="top" indent="1"/>
    </xf>
    <xf numFmtId="0" fontId="6" fillId="0" borderId="0">
      <alignment/>
      <protection/>
    </xf>
    <xf numFmtId="0" fontId="36" fillId="6" borderId="10" applyNumberFormat="0" applyProtection="0">
      <alignment horizontal="left" vertical="center" indent="1"/>
    </xf>
    <xf numFmtId="0" fontId="36" fillId="6" borderId="10" applyNumberFormat="0" applyProtection="0">
      <alignment horizontal="left" vertical="center" indent="1"/>
    </xf>
    <xf numFmtId="0" fontId="6" fillId="0" borderId="0">
      <alignment/>
      <protection/>
    </xf>
    <xf numFmtId="0" fontId="6" fillId="6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0" fontId="6" fillId="70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70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0" fontId="6" fillId="5" borderId="12" applyNumberFormat="0">
      <alignment/>
      <protection locked="0"/>
    </xf>
    <xf numFmtId="0" fontId="6" fillId="0" borderId="0">
      <alignment/>
      <protection/>
    </xf>
    <xf numFmtId="0" fontId="38" fillId="19" borderId="13" applyBorder="0">
      <alignment/>
      <protection/>
    </xf>
    <xf numFmtId="0" fontId="6" fillId="0" borderId="0">
      <alignment/>
      <protection/>
    </xf>
    <xf numFmtId="4" fontId="24" fillId="4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39" fillId="4" borderId="9" applyNumberFormat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4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24" fillId="4" borderId="9" applyNumberFormat="0" applyProtection="0">
      <alignment horizontal="left" vertical="top" indent="1"/>
    </xf>
    <xf numFmtId="0" fontId="6" fillId="0" borderId="0">
      <alignment/>
      <protection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0" fontId="6" fillId="0" borderId="0">
      <alignment/>
      <protection/>
    </xf>
    <xf numFmtId="4" fontId="39" fillId="70" borderId="9" applyNumberFormat="0" applyProtection="0">
      <alignment horizontal="right" vertical="center"/>
    </xf>
    <xf numFmtId="0" fontId="6" fillId="0" borderId="0">
      <alignment/>
      <protection/>
    </xf>
    <xf numFmtId="0" fontId="6" fillId="0" borderId="0">
      <alignment/>
      <protection/>
    </xf>
    <xf numFmtId="4" fontId="24" fillId="2" borderId="9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2" borderId="9" applyNumberFormat="0" applyProtection="0">
      <alignment horizontal="left" vertical="top" indent="1"/>
    </xf>
    <xf numFmtId="0" fontId="6" fillId="0" borderId="0">
      <alignment/>
      <protection/>
    </xf>
    <xf numFmtId="0" fontId="6" fillId="0" borderId="0">
      <alignment/>
      <protection/>
    </xf>
    <xf numFmtId="4" fontId="40" fillId="72" borderId="0" applyNumberFormat="0" applyProtection="0">
      <alignment horizontal="left" vertical="center" indent="1"/>
    </xf>
    <xf numFmtId="0" fontId="6" fillId="0" borderId="0">
      <alignment/>
      <protection/>
    </xf>
    <xf numFmtId="0" fontId="36" fillId="73" borderId="12">
      <alignment/>
      <protection/>
    </xf>
    <xf numFmtId="0" fontId="6" fillId="0" borderId="0">
      <alignment/>
      <protection/>
    </xf>
    <xf numFmtId="4" fontId="41" fillId="70" borderId="9" applyNumberFormat="0" applyProtection="0">
      <alignment horizontal="right" vertical="center"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2" fillId="74" borderId="0" applyNumberFormat="0" applyBorder="0" applyAlignment="0" applyProtection="0"/>
    <xf numFmtId="0" fontId="8" fillId="75" borderId="0" applyNumberFormat="0" applyBorder="0" applyAlignment="0" applyProtection="0"/>
    <xf numFmtId="0" fontId="52" fillId="76" borderId="0" applyNumberFormat="0" applyBorder="0" applyAlignment="0" applyProtection="0"/>
    <xf numFmtId="0" fontId="8" fillId="66" borderId="0" applyNumberFormat="0" applyBorder="0" applyAlignment="0" applyProtection="0"/>
    <xf numFmtId="0" fontId="52" fillId="77" borderId="0" applyNumberFormat="0" applyBorder="0" applyAlignment="0" applyProtection="0"/>
    <xf numFmtId="0" fontId="8" fillId="20" borderId="0" applyNumberFormat="0" applyBorder="0" applyAlignment="0" applyProtection="0"/>
    <xf numFmtId="0" fontId="52" fillId="78" borderId="0" applyNumberFormat="0" applyBorder="0" applyAlignment="0" applyProtection="0"/>
    <xf numFmtId="0" fontId="8" fillId="35" borderId="0" applyNumberFormat="0" applyBorder="0" applyAlignment="0" applyProtection="0"/>
    <xf numFmtId="0" fontId="52" fillId="79" borderId="0" applyNumberFormat="0" applyBorder="0" applyAlignment="0" applyProtection="0"/>
    <xf numFmtId="0" fontId="8" fillId="37" borderId="0" applyNumberFormat="0" applyBorder="0" applyAlignment="0" applyProtection="0"/>
    <xf numFmtId="0" fontId="52" fillId="80" borderId="0" applyNumberFormat="0" applyBorder="0" applyAlignment="0" applyProtection="0"/>
    <xf numFmtId="0" fontId="8" fillId="67" borderId="0" applyNumberFormat="0" applyBorder="0" applyAlignment="0" applyProtection="0"/>
    <xf numFmtId="0" fontId="53" fillId="81" borderId="15" applyNumberFormat="0" applyAlignment="0" applyProtection="0"/>
    <xf numFmtId="0" fontId="9" fillId="18" borderId="1" applyNumberFormat="0" applyAlignment="0" applyProtection="0"/>
    <xf numFmtId="0" fontId="54" fillId="82" borderId="16" applyNumberFormat="0" applyAlignment="0" applyProtection="0"/>
    <xf numFmtId="0" fontId="10" fillId="21" borderId="8" applyNumberFormat="0" applyAlignment="0" applyProtection="0"/>
    <xf numFmtId="0" fontId="55" fillId="82" borderId="15" applyNumberFormat="0" applyAlignment="0" applyProtection="0"/>
    <xf numFmtId="0" fontId="11" fillId="21" borderId="1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6" fillId="0" borderId="17" applyNumberFormat="0" applyFill="0" applyAlignment="0" applyProtection="0"/>
    <xf numFmtId="0" fontId="12" fillId="0" borderId="18" applyNumberFormat="0" applyFill="0" applyAlignment="0" applyProtection="0"/>
    <xf numFmtId="0" fontId="57" fillId="0" borderId="19" applyNumberFormat="0" applyFill="0" applyAlignment="0" applyProtection="0"/>
    <xf numFmtId="0" fontId="13" fillId="0" borderId="4" applyNumberFormat="0" applyFill="0" applyAlignment="0" applyProtection="0"/>
    <xf numFmtId="0" fontId="58" fillId="0" borderId="20" applyNumberFormat="0" applyFill="0" applyAlignment="0" applyProtection="0"/>
    <xf numFmtId="0" fontId="14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60" fillId="83" borderId="24" applyNumberFormat="0" applyAlignment="0" applyProtection="0"/>
    <xf numFmtId="0" fontId="16" fillId="84" borderId="2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85" borderId="0" applyNumberFormat="0" applyBorder="0" applyAlignment="0" applyProtection="0"/>
    <xf numFmtId="0" fontId="18" fillId="65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86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6" fillId="86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87" borderId="0" applyNumberFormat="0" applyBorder="0" applyAlignment="0" applyProtection="0"/>
    <xf numFmtId="0" fontId="19" fillId="7" borderId="0" applyNumberFormat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88" borderId="25" applyNumberFormat="0" applyFont="0" applyAlignment="0" applyProtection="0"/>
    <xf numFmtId="0" fontId="6" fillId="4" borderId="7" applyNumberFormat="0" applyFont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26" applyNumberFormat="0" applyFill="0" applyAlignment="0" applyProtection="0"/>
    <xf numFmtId="0" fontId="21" fillId="0" borderId="27" applyNumberFormat="0" applyFill="0" applyAlignment="0" applyProtection="0"/>
    <xf numFmtId="0" fontId="43" fillId="0" borderId="0">
      <alignment/>
      <protection/>
    </xf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89" borderId="0" applyNumberFormat="0" applyBorder="0" applyAlignment="0" applyProtection="0"/>
    <xf numFmtId="0" fontId="23" fillId="12" borderId="0" applyNumberFormat="0" applyBorder="0" applyAlignment="0" applyProtection="0"/>
  </cellStyleXfs>
  <cellXfs count="30">
    <xf numFmtId="0" fontId="1" fillId="0" borderId="0" xfId="0" applyFont="1" applyFill="1" applyBorder="1" applyAlignment="1">
      <alignment/>
    </xf>
    <xf numFmtId="0" fontId="68" fillId="0" borderId="0" xfId="112" applyNumberFormat="1" applyFont="1" applyFill="1" applyBorder="1" applyAlignment="1">
      <alignment horizontal="left" wrapText="1" readingOrder="1"/>
      <protection/>
    </xf>
    <xf numFmtId="0" fontId="68" fillId="0" borderId="0" xfId="112" applyNumberFormat="1" applyFont="1" applyFill="1" applyBorder="1" applyAlignment="1">
      <alignment horizontal="center" vertical="center" wrapText="1" readingOrder="1"/>
      <protection/>
    </xf>
    <xf numFmtId="0" fontId="68" fillId="0" borderId="0" xfId="112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164" fontId="68" fillId="0" borderId="0" xfId="112" applyNumberFormat="1" applyFont="1" applyFill="1" applyBorder="1" applyAlignment="1">
      <alignment horizontal="right" wrapText="1" readingOrder="1"/>
      <protection/>
    </xf>
    <xf numFmtId="0" fontId="4" fillId="0" borderId="0" xfId="291" applyFont="1" applyAlignment="1">
      <alignment wrapText="1"/>
      <protection/>
    </xf>
    <xf numFmtId="0" fontId="45" fillId="0" borderId="0" xfId="0" applyFont="1" applyFill="1" applyBorder="1" applyAlignment="1">
      <alignment horizontal="right"/>
    </xf>
    <xf numFmtId="0" fontId="69" fillId="0" borderId="0" xfId="112" applyNumberFormat="1" applyFont="1" applyFill="1" applyBorder="1" applyAlignment="1">
      <alignment vertical="center" wrapText="1" readingOrder="1"/>
      <protection/>
    </xf>
    <xf numFmtId="0" fontId="68" fillId="0" borderId="0" xfId="112" applyNumberFormat="1" applyFont="1" applyFill="1" applyBorder="1" applyAlignment="1">
      <alignment wrapText="1" readingOrder="1"/>
      <protection/>
    </xf>
    <xf numFmtId="0" fontId="44" fillId="0" borderId="0" xfId="0" applyFont="1" applyFill="1" applyBorder="1" applyAlignment="1">
      <alignment horizontal="left"/>
    </xf>
    <xf numFmtId="0" fontId="70" fillId="0" borderId="28" xfId="112" applyNumberFormat="1" applyFont="1" applyFill="1" applyBorder="1" applyAlignment="1">
      <alignment horizontal="center" wrapText="1" readingOrder="1"/>
      <protection/>
    </xf>
    <xf numFmtId="0" fontId="71" fillId="0" borderId="28" xfId="112" applyNumberFormat="1" applyFont="1" applyFill="1" applyBorder="1" applyAlignment="1">
      <alignment horizontal="center" wrapText="1" readingOrder="1"/>
      <protection/>
    </xf>
    <xf numFmtId="167" fontId="71" fillId="0" borderId="28" xfId="112" applyNumberFormat="1" applyFont="1" applyFill="1" applyBorder="1" applyAlignment="1">
      <alignment horizontal="right" wrapText="1" readingOrder="1"/>
      <protection/>
    </xf>
    <xf numFmtId="0" fontId="71" fillId="0" borderId="28" xfId="112" applyNumberFormat="1" applyFont="1" applyFill="1" applyBorder="1" applyAlignment="1">
      <alignment horizontal="left" wrapText="1" readingOrder="1"/>
      <protection/>
    </xf>
    <xf numFmtId="0" fontId="7" fillId="0" borderId="0" xfId="0" applyFont="1" applyFill="1" applyBorder="1" applyAlignment="1">
      <alignment/>
    </xf>
    <xf numFmtId="0" fontId="70" fillId="0" borderId="28" xfId="112" applyNumberFormat="1" applyFont="1" applyFill="1" applyBorder="1" applyAlignment="1">
      <alignment horizontal="left" wrapText="1" readingOrder="1"/>
      <protection/>
    </xf>
    <xf numFmtId="167" fontId="70" fillId="0" borderId="28" xfId="112" applyNumberFormat="1" applyFont="1" applyFill="1" applyBorder="1" applyAlignment="1">
      <alignment horizontal="right" wrapText="1" readingOrder="1"/>
      <protection/>
    </xf>
    <xf numFmtId="0" fontId="44" fillId="0" borderId="0" xfId="0" applyFont="1" applyFill="1" applyBorder="1" applyAlignment="1">
      <alignment horizontal="left"/>
    </xf>
    <xf numFmtId="0" fontId="68" fillId="0" borderId="0" xfId="112" applyNumberFormat="1" applyFont="1" applyFill="1" applyBorder="1" applyAlignment="1">
      <alignment horizontal="center" vertical="center" wrapText="1" readingOrder="1"/>
      <protection/>
    </xf>
    <xf numFmtId="0" fontId="70" fillId="0" borderId="29" xfId="112" applyNumberFormat="1" applyFont="1" applyFill="1" applyBorder="1" applyAlignment="1">
      <alignment horizontal="center" wrapText="1" readingOrder="1"/>
      <protection/>
    </xf>
    <xf numFmtId="4" fontId="71" fillId="0" borderId="29" xfId="112" applyNumberFormat="1" applyFont="1" applyFill="1" applyBorder="1" applyAlignment="1">
      <alignment horizontal="right" wrapText="1" readingOrder="1"/>
      <protection/>
    </xf>
    <xf numFmtId="4" fontId="70" fillId="0" borderId="29" xfId="112" applyNumberFormat="1" applyFont="1" applyFill="1" applyBorder="1" applyAlignment="1">
      <alignment horizontal="right" wrapText="1" readingOrder="1"/>
      <protection/>
    </xf>
    <xf numFmtId="0" fontId="70" fillId="0" borderId="12" xfId="112" applyNumberFormat="1" applyFont="1" applyFill="1" applyBorder="1" applyAlignment="1">
      <alignment horizontal="center" wrapText="1" readingOrder="1"/>
      <protection/>
    </xf>
    <xf numFmtId="4" fontId="71" fillId="0" borderId="12" xfId="112" applyNumberFormat="1" applyFont="1" applyFill="1" applyBorder="1" applyAlignment="1">
      <alignment horizontal="right" wrapText="1" readingOrder="1"/>
      <protection/>
    </xf>
    <xf numFmtId="4" fontId="70" fillId="0" borderId="12" xfId="112" applyNumberFormat="1" applyFont="1" applyFill="1" applyBorder="1" applyAlignment="1">
      <alignment horizontal="right" wrapText="1" readingOrder="1"/>
      <protection/>
    </xf>
    <xf numFmtId="0" fontId="44" fillId="0" borderId="0" xfId="0" applyFont="1" applyFill="1" applyBorder="1" applyAlignment="1">
      <alignment horizontal="left"/>
    </xf>
    <xf numFmtId="0" fontId="69" fillId="0" borderId="30" xfId="112" applyNumberFormat="1" applyFont="1" applyFill="1" applyBorder="1" applyAlignment="1">
      <alignment horizontal="center" vertical="center" wrapText="1" readingOrder="1"/>
      <protection/>
    </xf>
    <xf numFmtId="0" fontId="68" fillId="0" borderId="0" xfId="112" applyNumberFormat="1" applyFont="1" applyFill="1" applyBorder="1" applyAlignment="1">
      <alignment horizontal="center" vertical="center" wrapText="1" readingOrder="1"/>
      <protection/>
    </xf>
    <xf numFmtId="0" fontId="4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showGridLines="0" tabSelected="1" view="pageBreakPreview" zoomScaleSheetLayoutView="100" zoomScalePageLayoutView="0" workbookViewId="0" topLeftCell="A76">
      <selection activeCell="B65" sqref="B65"/>
    </sheetView>
  </sheetViews>
  <sheetFormatPr defaultColWidth="9.140625" defaultRowHeight="15"/>
  <cols>
    <col min="1" max="1" width="24.140625" style="0" customWidth="1"/>
    <col min="2" max="2" width="39.57421875" style="0" customWidth="1"/>
    <col min="3" max="3" width="14.28125" style="4" customWidth="1"/>
    <col min="4" max="4" width="12.00390625" style="0" customWidth="1"/>
    <col min="5" max="5" width="11.28125" style="0" customWidth="1"/>
    <col min="6" max="6" width="13.57421875" style="0" customWidth="1"/>
    <col min="7" max="7" width="13.57421875" style="4" customWidth="1"/>
    <col min="8" max="8" width="13.57421875" style="0" customWidth="1"/>
  </cols>
  <sheetData>
    <row r="1" spans="2:8" ht="15" customHeight="1">
      <c r="B1" s="1"/>
      <c r="C1" s="3"/>
      <c r="D1" s="8"/>
      <c r="E1" s="26" t="s">
        <v>180</v>
      </c>
      <c r="F1" s="26"/>
      <c r="G1" s="18"/>
      <c r="H1" s="4"/>
    </row>
    <row r="2" spans="2:8" ht="11.25" customHeight="1">
      <c r="B2" s="1"/>
      <c r="C2" s="3"/>
      <c r="D2" s="9"/>
      <c r="E2" s="26" t="s">
        <v>191</v>
      </c>
      <c r="F2" s="26"/>
      <c r="G2" s="18"/>
      <c r="H2" s="4"/>
    </row>
    <row r="3" spans="2:8" ht="10.5" customHeight="1">
      <c r="B3" s="1"/>
      <c r="C3" s="3"/>
      <c r="D3" s="9"/>
      <c r="E3" s="26"/>
      <c r="F3" s="26"/>
      <c r="G3" s="18"/>
      <c r="H3" s="4"/>
    </row>
    <row r="4" spans="2:7" s="4" customFormat="1" ht="12" customHeight="1">
      <c r="B4" s="3"/>
      <c r="C4" s="3"/>
      <c r="D4" s="9"/>
      <c r="E4" s="10" t="s">
        <v>181</v>
      </c>
      <c r="F4" s="10" t="s">
        <v>182</v>
      </c>
      <c r="G4" s="18"/>
    </row>
    <row r="5" spans="2:5" ht="12" customHeight="1">
      <c r="B5" s="2"/>
      <c r="C5" s="19"/>
      <c r="D5" s="28"/>
      <c r="E5" s="28"/>
    </row>
    <row r="6" spans="1:9" ht="26.25" customHeight="1">
      <c r="A6" s="29" t="s">
        <v>190</v>
      </c>
      <c r="B6" s="29"/>
      <c r="C6" s="29"/>
      <c r="D6" s="29"/>
      <c r="E6" s="29"/>
      <c r="F6" s="29"/>
      <c r="G6" s="29"/>
      <c r="H6" s="6"/>
      <c r="I6" s="6"/>
    </row>
    <row r="7" spans="2:7" ht="14.25" customHeight="1">
      <c r="B7" s="27"/>
      <c r="C7" s="27"/>
      <c r="D7" s="27"/>
      <c r="E7" s="27"/>
      <c r="G7" s="7" t="s">
        <v>179</v>
      </c>
    </row>
    <row r="8" spans="1:8" ht="66" customHeight="1">
      <c r="A8" s="11" t="s">
        <v>188</v>
      </c>
      <c r="B8" s="11" t="s">
        <v>189</v>
      </c>
      <c r="C8" s="11" t="s">
        <v>184</v>
      </c>
      <c r="D8" s="11" t="s">
        <v>185</v>
      </c>
      <c r="E8" s="11" t="s">
        <v>177</v>
      </c>
      <c r="F8" s="20" t="s">
        <v>186</v>
      </c>
      <c r="G8" s="23" t="s">
        <v>187</v>
      </c>
      <c r="H8" s="2"/>
    </row>
    <row r="9" spans="1:8" ht="26.25">
      <c r="A9" s="11" t="s">
        <v>0</v>
      </c>
      <c r="B9" s="16" t="s">
        <v>1</v>
      </c>
      <c r="C9" s="17">
        <f>C11+C16+C26+C29+C40+C44+C55+C62+C69</f>
        <v>8877.3</v>
      </c>
      <c r="D9" s="17">
        <f>D11+D16+D26+D29+D40+D44+D55+D62+D69</f>
        <v>9047.3</v>
      </c>
      <c r="E9" s="17">
        <f>E11+E16+E26+E29+E40+E44+E55+E62+E69</f>
        <v>9268.199999999999</v>
      </c>
      <c r="F9" s="22">
        <f>E9/D9*100</f>
        <v>102.44161241475358</v>
      </c>
      <c r="G9" s="25">
        <f>E9-D9</f>
        <v>220.89999999999964</v>
      </c>
      <c r="H9" s="5"/>
    </row>
    <row r="10" spans="1:8" s="4" customFormat="1" ht="15">
      <c r="A10" s="11"/>
      <c r="B10" s="16" t="s">
        <v>192</v>
      </c>
      <c r="C10" s="17">
        <f>C11+C16+C26+C29+C40</f>
        <v>6916.4</v>
      </c>
      <c r="D10" s="17">
        <f>D11+D16+D26+D29+D40</f>
        <v>7086.4</v>
      </c>
      <c r="E10" s="17">
        <f>E11+E16+E26+E29+E40</f>
        <v>6645.4</v>
      </c>
      <c r="F10" s="22">
        <f>E10/D10*100</f>
        <v>93.77681192142695</v>
      </c>
      <c r="G10" s="25">
        <f>E10-D10</f>
        <v>-441</v>
      </c>
      <c r="H10" s="5"/>
    </row>
    <row r="11" spans="1:8" ht="15">
      <c r="A11" s="12" t="s">
        <v>3</v>
      </c>
      <c r="B11" s="14" t="s">
        <v>2</v>
      </c>
      <c r="C11" s="13">
        <f>C12</f>
        <v>2503</v>
      </c>
      <c r="D11" s="13">
        <f>D12</f>
        <v>2503</v>
      </c>
      <c r="E11" s="13">
        <f>E12</f>
        <v>2303.7000000000003</v>
      </c>
      <c r="F11" s="21">
        <f>E11/D11*100</f>
        <v>92.03755493407911</v>
      </c>
      <c r="G11" s="24">
        <f aca="true" t="shared" si="0" ref="G11:G75">E11-D11</f>
        <v>-199.29999999999973</v>
      </c>
      <c r="H11" s="5"/>
    </row>
    <row r="12" spans="1:8" ht="15">
      <c r="A12" s="12" t="s">
        <v>5</v>
      </c>
      <c r="B12" s="14" t="s">
        <v>4</v>
      </c>
      <c r="C12" s="13">
        <f>C13+C14+C15</f>
        <v>2503</v>
      </c>
      <c r="D12" s="13">
        <f>D13+D14+D15</f>
        <v>2503</v>
      </c>
      <c r="E12" s="13">
        <f>E13+E14+E15</f>
        <v>2303.7000000000003</v>
      </c>
      <c r="F12" s="21">
        <f aca="true" t="shared" si="1" ref="F12:F75">E12/D12*100</f>
        <v>92.03755493407911</v>
      </c>
      <c r="G12" s="24">
        <f t="shared" si="0"/>
        <v>-199.29999999999973</v>
      </c>
      <c r="H12" s="5"/>
    </row>
    <row r="13" spans="1:8" ht="81" customHeight="1">
      <c r="A13" s="12" t="s">
        <v>7</v>
      </c>
      <c r="B13" s="14" t="s">
        <v>6</v>
      </c>
      <c r="C13" s="13">
        <v>2492</v>
      </c>
      <c r="D13" s="13">
        <v>2492</v>
      </c>
      <c r="E13" s="13">
        <v>2299</v>
      </c>
      <c r="F13" s="21">
        <f t="shared" si="1"/>
        <v>92.25521669341894</v>
      </c>
      <c r="G13" s="24">
        <f t="shared" si="0"/>
        <v>-193</v>
      </c>
      <c r="H13" s="5"/>
    </row>
    <row r="14" spans="1:8" ht="118.5" customHeight="1">
      <c r="A14" s="12" t="s">
        <v>9</v>
      </c>
      <c r="B14" s="14" t="s">
        <v>8</v>
      </c>
      <c r="C14" s="13">
        <v>1</v>
      </c>
      <c r="D14" s="13">
        <v>1</v>
      </c>
      <c r="E14" s="13">
        <v>0.3</v>
      </c>
      <c r="F14" s="21">
        <f t="shared" si="1"/>
        <v>30</v>
      </c>
      <c r="G14" s="24">
        <f t="shared" si="0"/>
        <v>-0.7</v>
      </c>
      <c r="H14" s="5"/>
    </row>
    <row r="15" spans="1:8" ht="51.75" customHeight="1">
      <c r="A15" s="12" t="s">
        <v>11</v>
      </c>
      <c r="B15" s="14" t="s">
        <v>10</v>
      </c>
      <c r="C15" s="13">
        <v>10</v>
      </c>
      <c r="D15" s="13">
        <v>10</v>
      </c>
      <c r="E15" s="13">
        <v>4.4</v>
      </c>
      <c r="F15" s="21">
        <f t="shared" si="1"/>
        <v>44.00000000000001</v>
      </c>
      <c r="G15" s="24">
        <f t="shared" si="0"/>
        <v>-5.6</v>
      </c>
      <c r="H15" s="5"/>
    </row>
    <row r="16" spans="1:8" ht="41.25" customHeight="1">
      <c r="A16" s="12" t="s">
        <v>13</v>
      </c>
      <c r="B16" s="14" t="s">
        <v>12</v>
      </c>
      <c r="C16" s="13">
        <f>C17</f>
        <v>1231.9</v>
      </c>
      <c r="D16" s="13">
        <f>D17</f>
        <v>1401.9</v>
      </c>
      <c r="E16" s="13">
        <f>E17</f>
        <v>1481.6000000000001</v>
      </c>
      <c r="F16" s="21">
        <f t="shared" si="1"/>
        <v>105.6851415935516</v>
      </c>
      <c r="G16" s="24">
        <f t="shared" si="0"/>
        <v>79.70000000000005</v>
      </c>
      <c r="H16" s="5"/>
    </row>
    <row r="17" spans="1:8" ht="48.75" customHeight="1">
      <c r="A17" s="12" t="s">
        <v>15</v>
      </c>
      <c r="B17" s="14" t="s">
        <v>14</v>
      </c>
      <c r="C17" s="13">
        <f>C18+C20+C22+C24</f>
        <v>1231.9</v>
      </c>
      <c r="D17" s="13">
        <f>D18+D20+D22+D24</f>
        <v>1401.9</v>
      </c>
      <c r="E17" s="13">
        <f>E18+E20+E22+E24</f>
        <v>1481.6000000000001</v>
      </c>
      <c r="F17" s="21">
        <f t="shared" si="1"/>
        <v>105.6851415935516</v>
      </c>
      <c r="G17" s="24">
        <f t="shared" si="0"/>
        <v>79.70000000000005</v>
      </c>
      <c r="H17" s="5"/>
    </row>
    <row r="18" spans="1:8" ht="83.25" customHeight="1">
      <c r="A18" s="12" t="s">
        <v>17</v>
      </c>
      <c r="B18" s="14" t="s">
        <v>16</v>
      </c>
      <c r="C18" s="13">
        <f>C19</f>
        <v>464.5</v>
      </c>
      <c r="D18" s="13">
        <f>D19</f>
        <v>634.5</v>
      </c>
      <c r="E18" s="13">
        <f>E19</f>
        <v>674.4</v>
      </c>
      <c r="F18" s="21">
        <f t="shared" si="1"/>
        <v>106.28841607565012</v>
      </c>
      <c r="G18" s="24">
        <f t="shared" si="0"/>
        <v>39.89999999999998</v>
      </c>
      <c r="H18" s="5"/>
    </row>
    <row r="19" spans="1:8" ht="138.75" customHeight="1">
      <c r="A19" s="12" t="s">
        <v>19</v>
      </c>
      <c r="B19" s="14" t="s">
        <v>18</v>
      </c>
      <c r="C19" s="13">
        <v>464.5</v>
      </c>
      <c r="D19" s="13">
        <v>634.5</v>
      </c>
      <c r="E19" s="13">
        <v>674.4</v>
      </c>
      <c r="F19" s="21">
        <f t="shared" si="1"/>
        <v>106.28841607565012</v>
      </c>
      <c r="G19" s="24">
        <f t="shared" si="0"/>
        <v>39.89999999999998</v>
      </c>
      <c r="H19" s="5"/>
    </row>
    <row r="20" spans="1:8" ht="108" customHeight="1">
      <c r="A20" s="12" t="s">
        <v>21</v>
      </c>
      <c r="B20" s="14" t="s">
        <v>20</v>
      </c>
      <c r="C20" s="13">
        <f>C21</f>
        <v>5.1</v>
      </c>
      <c r="D20" s="13">
        <f>D21</f>
        <v>5.1</v>
      </c>
      <c r="E20" s="13">
        <f>E21</f>
        <v>5</v>
      </c>
      <c r="F20" s="21">
        <f t="shared" si="1"/>
        <v>98.03921568627452</v>
      </c>
      <c r="G20" s="24">
        <f t="shared" si="0"/>
        <v>-0.09999999999999964</v>
      </c>
      <c r="H20" s="5"/>
    </row>
    <row r="21" spans="1:8" ht="151.5" customHeight="1">
      <c r="A21" s="12" t="s">
        <v>23</v>
      </c>
      <c r="B21" s="14" t="s">
        <v>22</v>
      </c>
      <c r="C21" s="13">
        <v>5.1</v>
      </c>
      <c r="D21" s="13">
        <v>5.1</v>
      </c>
      <c r="E21" s="13">
        <v>5</v>
      </c>
      <c r="F21" s="21">
        <f t="shared" si="1"/>
        <v>98.03921568627452</v>
      </c>
      <c r="G21" s="24">
        <f t="shared" si="0"/>
        <v>-0.09999999999999964</v>
      </c>
      <c r="H21" s="5"/>
    </row>
    <row r="22" spans="1:8" ht="77.25">
      <c r="A22" s="12" t="s">
        <v>25</v>
      </c>
      <c r="B22" s="14" t="s">
        <v>24</v>
      </c>
      <c r="C22" s="13">
        <f>C23</f>
        <v>862.3</v>
      </c>
      <c r="D22" s="13">
        <f>D23</f>
        <v>862.3</v>
      </c>
      <c r="E22" s="13">
        <f>E23</f>
        <v>901</v>
      </c>
      <c r="F22" s="21">
        <f t="shared" si="1"/>
        <v>104.48799721674591</v>
      </c>
      <c r="G22" s="24">
        <f t="shared" si="0"/>
        <v>38.700000000000045</v>
      </c>
      <c r="H22" s="5"/>
    </row>
    <row r="23" spans="1:8" ht="128.25">
      <c r="A23" s="12" t="s">
        <v>27</v>
      </c>
      <c r="B23" s="14" t="s">
        <v>26</v>
      </c>
      <c r="C23" s="13">
        <v>862.3</v>
      </c>
      <c r="D23" s="13">
        <v>862.3</v>
      </c>
      <c r="E23" s="13">
        <v>901</v>
      </c>
      <c r="F23" s="21">
        <f t="shared" si="1"/>
        <v>104.48799721674591</v>
      </c>
      <c r="G23" s="24">
        <f t="shared" si="0"/>
        <v>38.700000000000045</v>
      </c>
      <c r="H23" s="5"/>
    </row>
    <row r="24" spans="1:8" ht="77.25">
      <c r="A24" s="12" t="s">
        <v>29</v>
      </c>
      <c r="B24" s="14" t="s">
        <v>28</v>
      </c>
      <c r="C24" s="13">
        <f>C25</f>
        <v>-100</v>
      </c>
      <c r="D24" s="13">
        <f>D25</f>
        <v>-100</v>
      </c>
      <c r="E24" s="13">
        <f>E25</f>
        <v>-98.8</v>
      </c>
      <c r="F24" s="21">
        <f t="shared" si="1"/>
        <v>98.8</v>
      </c>
      <c r="G24" s="24">
        <f t="shared" si="0"/>
        <v>1.2000000000000028</v>
      </c>
      <c r="H24" s="5"/>
    </row>
    <row r="25" spans="1:8" ht="128.25">
      <c r="A25" s="12" t="s">
        <v>31</v>
      </c>
      <c r="B25" s="14" t="s">
        <v>30</v>
      </c>
      <c r="C25" s="13">
        <v>-100</v>
      </c>
      <c r="D25" s="13">
        <v>-100</v>
      </c>
      <c r="E25" s="13">
        <v>-98.8</v>
      </c>
      <c r="F25" s="21">
        <f t="shared" si="1"/>
        <v>98.8</v>
      </c>
      <c r="G25" s="24">
        <f t="shared" si="0"/>
        <v>1.2000000000000028</v>
      </c>
      <c r="H25" s="5"/>
    </row>
    <row r="26" spans="1:8" ht="15">
      <c r="A26" s="12" t="s">
        <v>33</v>
      </c>
      <c r="B26" s="14" t="s">
        <v>32</v>
      </c>
      <c r="C26" s="13">
        <f>C27</f>
        <v>1.5</v>
      </c>
      <c r="D26" s="13">
        <f>D27</f>
        <v>1.5</v>
      </c>
      <c r="E26" s="13">
        <f>E27</f>
        <v>2.1</v>
      </c>
      <c r="F26" s="21">
        <f t="shared" si="1"/>
        <v>140</v>
      </c>
      <c r="G26" s="24">
        <f t="shared" si="0"/>
        <v>0.6000000000000001</v>
      </c>
      <c r="H26" s="5"/>
    </row>
    <row r="27" spans="1:8" ht="15">
      <c r="A27" s="12" t="s">
        <v>35</v>
      </c>
      <c r="B27" s="14" t="s">
        <v>34</v>
      </c>
      <c r="C27" s="13">
        <f>C28</f>
        <v>1.5</v>
      </c>
      <c r="D27" s="13">
        <f>D28</f>
        <v>1.5</v>
      </c>
      <c r="E27" s="13">
        <f>E28</f>
        <v>2.1</v>
      </c>
      <c r="F27" s="21">
        <f t="shared" si="1"/>
        <v>140</v>
      </c>
      <c r="G27" s="24">
        <f t="shared" si="0"/>
        <v>0.6000000000000001</v>
      </c>
      <c r="H27" s="5"/>
    </row>
    <row r="28" spans="1:8" ht="15">
      <c r="A28" s="12" t="s">
        <v>36</v>
      </c>
      <c r="B28" s="14" t="s">
        <v>34</v>
      </c>
      <c r="C28" s="13">
        <v>1.5</v>
      </c>
      <c r="D28" s="13">
        <v>1.5</v>
      </c>
      <c r="E28" s="13">
        <v>2.1</v>
      </c>
      <c r="F28" s="21">
        <f t="shared" si="1"/>
        <v>140</v>
      </c>
      <c r="G28" s="24">
        <f t="shared" si="0"/>
        <v>0.6000000000000001</v>
      </c>
      <c r="H28" s="5"/>
    </row>
    <row r="29" spans="1:8" ht="15">
      <c r="A29" s="12" t="s">
        <v>38</v>
      </c>
      <c r="B29" s="14" t="s">
        <v>37</v>
      </c>
      <c r="C29" s="13">
        <f>C30+C32+C35</f>
        <v>3150</v>
      </c>
      <c r="D29" s="13">
        <f>D30+D32+D35</f>
        <v>3150</v>
      </c>
      <c r="E29" s="13">
        <f>E30+E32+E35</f>
        <v>2843</v>
      </c>
      <c r="F29" s="21">
        <f t="shared" si="1"/>
        <v>90.25396825396825</v>
      </c>
      <c r="G29" s="24">
        <f t="shared" si="0"/>
        <v>-307</v>
      </c>
      <c r="H29" s="5"/>
    </row>
    <row r="30" spans="1:8" ht="15">
      <c r="A30" s="12" t="s">
        <v>40</v>
      </c>
      <c r="B30" s="14" t="s">
        <v>39</v>
      </c>
      <c r="C30" s="13">
        <f>C31</f>
        <v>730</v>
      </c>
      <c r="D30" s="13">
        <f>D31</f>
        <v>730</v>
      </c>
      <c r="E30" s="13">
        <f>E31</f>
        <v>559.9</v>
      </c>
      <c r="F30" s="21">
        <f t="shared" si="1"/>
        <v>76.6986301369863</v>
      </c>
      <c r="G30" s="24">
        <f t="shared" si="0"/>
        <v>-170.10000000000002</v>
      </c>
      <c r="H30" s="5"/>
    </row>
    <row r="31" spans="1:8" ht="51.75">
      <c r="A31" s="12" t="s">
        <v>42</v>
      </c>
      <c r="B31" s="14" t="s">
        <v>41</v>
      </c>
      <c r="C31" s="13">
        <v>730</v>
      </c>
      <c r="D31" s="13">
        <v>730</v>
      </c>
      <c r="E31" s="13">
        <v>559.9</v>
      </c>
      <c r="F31" s="21">
        <f t="shared" si="1"/>
        <v>76.6986301369863</v>
      </c>
      <c r="G31" s="24">
        <f t="shared" si="0"/>
        <v>-170.10000000000002</v>
      </c>
      <c r="H31" s="5"/>
    </row>
    <row r="32" spans="1:8" ht="15">
      <c r="A32" s="12" t="s">
        <v>44</v>
      </c>
      <c r="B32" s="14" t="s">
        <v>43</v>
      </c>
      <c r="C32" s="13">
        <f>C34+C33</f>
        <v>1540</v>
      </c>
      <c r="D32" s="13">
        <f>D34+D33</f>
        <v>1540</v>
      </c>
      <c r="E32" s="13">
        <f>E34+E33</f>
        <v>1566.3</v>
      </c>
      <c r="F32" s="21">
        <f t="shared" si="1"/>
        <v>101.70779220779221</v>
      </c>
      <c r="G32" s="24">
        <f t="shared" si="0"/>
        <v>26.299999999999955</v>
      </c>
      <c r="H32" s="5"/>
    </row>
    <row r="33" spans="1:8" ht="15">
      <c r="A33" s="12" t="s">
        <v>46</v>
      </c>
      <c r="B33" s="14" t="s">
        <v>45</v>
      </c>
      <c r="C33" s="13">
        <v>65</v>
      </c>
      <c r="D33" s="13">
        <v>65</v>
      </c>
      <c r="E33" s="13">
        <v>62</v>
      </c>
      <c r="F33" s="21">
        <f t="shared" si="1"/>
        <v>95.38461538461539</v>
      </c>
      <c r="G33" s="24">
        <f t="shared" si="0"/>
        <v>-3</v>
      </c>
      <c r="H33" s="5"/>
    </row>
    <row r="34" spans="1:8" ht="15">
      <c r="A34" s="12" t="s">
        <v>48</v>
      </c>
      <c r="B34" s="14" t="s">
        <v>47</v>
      </c>
      <c r="C34" s="13">
        <v>1475</v>
      </c>
      <c r="D34" s="13">
        <v>1475</v>
      </c>
      <c r="E34" s="13">
        <v>1504.3</v>
      </c>
      <c r="F34" s="21">
        <f t="shared" si="1"/>
        <v>101.9864406779661</v>
      </c>
      <c r="G34" s="24">
        <f t="shared" si="0"/>
        <v>29.299999999999955</v>
      </c>
      <c r="H34" s="5"/>
    </row>
    <row r="35" spans="1:8" ht="15">
      <c r="A35" s="12" t="s">
        <v>50</v>
      </c>
      <c r="B35" s="14" t="s">
        <v>49</v>
      </c>
      <c r="C35" s="13">
        <f>C36+C38</f>
        <v>880</v>
      </c>
      <c r="D35" s="13">
        <f>D36+D38</f>
        <v>880</v>
      </c>
      <c r="E35" s="13">
        <f>E36+E38</f>
        <v>716.8</v>
      </c>
      <c r="F35" s="21">
        <f t="shared" si="1"/>
        <v>81.45454545454544</v>
      </c>
      <c r="G35" s="24">
        <f t="shared" si="0"/>
        <v>-163.20000000000005</v>
      </c>
      <c r="H35" s="5"/>
    </row>
    <row r="36" spans="1:8" ht="15">
      <c r="A36" s="12" t="s">
        <v>52</v>
      </c>
      <c r="B36" s="14" t="s">
        <v>51</v>
      </c>
      <c r="C36" s="13">
        <f>C37</f>
        <v>480</v>
      </c>
      <c r="D36" s="13">
        <f>D37</f>
        <v>480</v>
      </c>
      <c r="E36" s="13">
        <f>E37</f>
        <v>397.7</v>
      </c>
      <c r="F36" s="21">
        <f t="shared" si="1"/>
        <v>82.85416666666666</v>
      </c>
      <c r="G36" s="24">
        <f t="shared" si="0"/>
        <v>-82.30000000000001</v>
      </c>
      <c r="H36" s="5"/>
    </row>
    <row r="37" spans="1:8" ht="39">
      <c r="A37" s="12" t="s">
        <v>54</v>
      </c>
      <c r="B37" s="14" t="s">
        <v>53</v>
      </c>
      <c r="C37" s="13">
        <v>480</v>
      </c>
      <c r="D37" s="13">
        <v>480</v>
      </c>
      <c r="E37" s="13">
        <v>397.7</v>
      </c>
      <c r="F37" s="21">
        <f t="shared" si="1"/>
        <v>82.85416666666666</v>
      </c>
      <c r="G37" s="24">
        <f t="shared" si="0"/>
        <v>-82.30000000000001</v>
      </c>
      <c r="H37" s="5"/>
    </row>
    <row r="38" spans="1:8" ht="15">
      <c r="A38" s="12" t="s">
        <v>56</v>
      </c>
      <c r="B38" s="14" t="s">
        <v>55</v>
      </c>
      <c r="C38" s="13">
        <v>400</v>
      </c>
      <c r="D38" s="13">
        <v>400</v>
      </c>
      <c r="E38" s="13">
        <f>E39</f>
        <v>319.1</v>
      </c>
      <c r="F38" s="21">
        <f t="shared" si="1"/>
        <v>79.775</v>
      </c>
      <c r="G38" s="24">
        <f t="shared" si="0"/>
        <v>-80.89999999999998</v>
      </c>
      <c r="H38" s="5"/>
    </row>
    <row r="39" spans="1:8" ht="51.75">
      <c r="A39" s="12" t="s">
        <v>58</v>
      </c>
      <c r="B39" s="14" t="s">
        <v>57</v>
      </c>
      <c r="C39" s="13">
        <v>400</v>
      </c>
      <c r="D39" s="13">
        <v>400</v>
      </c>
      <c r="E39" s="13">
        <v>319.1</v>
      </c>
      <c r="F39" s="21">
        <f t="shared" si="1"/>
        <v>79.775</v>
      </c>
      <c r="G39" s="24">
        <f t="shared" si="0"/>
        <v>-80.89999999999998</v>
      </c>
      <c r="H39" s="5"/>
    </row>
    <row r="40" spans="1:8" ht="15">
      <c r="A40" s="12" t="s">
        <v>60</v>
      </c>
      <c r="B40" s="14" t="s">
        <v>59</v>
      </c>
      <c r="C40" s="13">
        <f aca="true" t="shared" si="2" ref="C40:E41">C41</f>
        <v>30</v>
      </c>
      <c r="D40" s="13">
        <f t="shared" si="2"/>
        <v>30</v>
      </c>
      <c r="E40" s="13">
        <f t="shared" si="2"/>
        <v>15</v>
      </c>
      <c r="F40" s="21">
        <f t="shared" si="1"/>
        <v>50</v>
      </c>
      <c r="G40" s="24">
        <f t="shared" si="0"/>
        <v>-15</v>
      </c>
      <c r="H40" s="5"/>
    </row>
    <row r="41" spans="1:8" ht="51.75">
      <c r="A41" s="12" t="s">
        <v>62</v>
      </c>
      <c r="B41" s="14" t="s">
        <v>61</v>
      </c>
      <c r="C41" s="13">
        <f t="shared" si="2"/>
        <v>30</v>
      </c>
      <c r="D41" s="13">
        <f t="shared" si="2"/>
        <v>30</v>
      </c>
      <c r="E41" s="13">
        <f t="shared" si="2"/>
        <v>15</v>
      </c>
      <c r="F41" s="21">
        <f t="shared" si="1"/>
        <v>50</v>
      </c>
      <c r="G41" s="24">
        <f t="shared" si="0"/>
        <v>-15</v>
      </c>
      <c r="H41" s="5"/>
    </row>
    <row r="42" spans="1:8" ht="90">
      <c r="A42" s="12" t="s">
        <v>64</v>
      </c>
      <c r="B42" s="14" t="s">
        <v>63</v>
      </c>
      <c r="C42" s="13">
        <v>30</v>
      </c>
      <c r="D42" s="13">
        <v>30</v>
      </c>
      <c r="E42" s="13">
        <v>15</v>
      </c>
      <c r="F42" s="21">
        <f t="shared" si="1"/>
        <v>50</v>
      </c>
      <c r="G42" s="24">
        <f t="shared" si="0"/>
        <v>-15</v>
      </c>
      <c r="H42" s="5"/>
    </row>
    <row r="43" spans="1:8" s="4" customFormat="1" ht="15">
      <c r="A43" s="11"/>
      <c r="B43" s="16" t="s">
        <v>193</v>
      </c>
      <c r="C43" s="17">
        <f>C44+C55+C62+C69</f>
        <v>1960.9</v>
      </c>
      <c r="D43" s="17">
        <f>D44+D55+D62+D69</f>
        <v>1960.9</v>
      </c>
      <c r="E43" s="17">
        <f>E44+E55+E62+E69</f>
        <v>2622.7999999999997</v>
      </c>
      <c r="F43" s="22">
        <f>E43/D43*100</f>
        <v>133.7549084604008</v>
      </c>
      <c r="G43" s="25">
        <f>E43-D43</f>
        <v>661.8999999999996</v>
      </c>
      <c r="H43" s="5"/>
    </row>
    <row r="44" spans="1:8" ht="51.75">
      <c r="A44" s="12" t="s">
        <v>66</v>
      </c>
      <c r="B44" s="14" t="s">
        <v>65</v>
      </c>
      <c r="C44" s="13">
        <f>C45+C52</f>
        <v>1793.4</v>
      </c>
      <c r="D44" s="13">
        <f>D45+D52</f>
        <v>1793.4</v>
      </c>
      <c r="E44" s="13">
        <f>E45+E52</f>
        <v>2518.8999999999996</v>
      </c>
      <c r="F44" s="21">
        <f t="shared" si="1"/>
        <v>140.4538864726218</v>
      </c>
      <c r="G44" s="24">
        <f t="shared" si="0"/>
        <v>725.4999999999995</v>
      </c>
      <c r="H44" s="5"/>
    </row>
    <row r="45" spans="1:8" ht="106.5" customHeight="1">
      <c r="A45" s="12" t="s">
        <v>68</v>
      </c>
      <c r="B45" s="14" t="s">
        <v>67</v>
      </c>
      <c r="C45" s="13">
        <f>C46+C48+C50</f>
        <v>1791.9</v>
      </c>
      <c r="D45" s="13">
        <f>D46+D48+D50</f>
        <v>1791.9</v>
      </c>
      <c r="E45" s="13">
        <f>E46+E48+E50</f>
        <v>2518.8999999999996</v>
      </c>
      <c r="F45" s="21">
        <f t="shared" si="1"/>
        <v>140.5714604609632</v>
      </c>
      <c r="G45" s="24">
        <f t="shared" si="0"/>
        <v>726.9999999999995</v>
      </c>
      <c r="H45" s="5"/>
    </row>
    <row r="46" spans="1:8" ht="77.25">
      <c r="A46" s="12" t="s">
        <v>70</v>
      </c>
      <c r="B46" s="14" t="s">
        <v>69</v>
      </c>
      <c r="C46" s="13">
        <f>C47</f>
        <v>1743.4</v>
      </c>
      <c r="D46" s="13">
        <f>D47</f>
        <v>1743.4</v>
      </c>
      <c r="E46" s="13">
        <f>E47</f>
        <v>2357.1</v>
      </c>
      <c r="F46" s="21">
        <f t="shared" si="1"/>
        <v>135.20133073305033</v>
      </c>
      <c r="G46" s="24">
        <f t="shared" si="0"/>
        <v>613.6999999999998</v>
      </c>
      <c r="H46" s="5"/>
    </row>
    <row r="47" spans="1:8" ht="90">
      <c r="A47" s="12" t="s">
        <v>72</v>
      </c>
      <c r="B47" s="14" t="s">
        <v>71</v>
      </c>
      <c r="C47" s="13">
        <v>1743.4</v>
      </c>
      <c r="D47" s="13">
        <v>1743.4</v>
      </c>
      <c r="E47" s="13">
        <v>2357.1</v>
      </c>
      <c r="F47" s="21">
        <f t="shared" si="1"/>
        <v>135.20133073305033</v>
      </c>
      <c r="G47" s="24">
        <f t="shared" si="0"/>
        <v>613.6999999999998</v>
      </c>
      <c r="H47" s="5"/>
    </row>
    <row r="48" spans="1:8" ht="89.25" customHeight="1">
      <c r="A48" s="12" t="s">
        <v>74</v>
      </c>
      <c r="B48" s="14" t="s">
        <v>73</v>
      </c>
      <c r="C48" s="13">
        <f>C49</f>
        <v>7.5</v>
      </c>
      <c r="D48" s="13">
        <f>D49</f>
        <v>7.5</v>
      </c>
      <c r="E48" s="13">
        <f>E49</f>
        <v>0.2</v>
      </c>
      <c r="F48" s="21">
        <f t="shared" si="1"/>
        <v>2.666666666666667</v>
      </c>
      <c r="G48" s="24">
        <f t="shared" si="0"/>
        <v>-7.3</v>
      </c>
      <c r="H48" s="5"/>
    </row>
    <row r="49" spans="1:8" ht="90">
      <c r="A49" s="12" t="s">
        <v>76</v>
      </c>
      <c r="B49" s="14" t="s">
        <v>75</v>
      </c>
      <c r="C49" s="13">
        <v>7.5</v>
      </c>
      <c r="D49" s="13">
        <v>7.5</v>
      </c>
      <c r="E49" s="13">
        <v>0.2</v>
      </c>
      <c r="F49" s="21">
        <f t="shared" si="1"/>
        <v>2.666666666666667</v>
      </c>
      <c r="G49" s="24">
        <f t="shared" si="0"/>
        <v>-7.3</v>
      </c>
      <c r="H49" s="5"/>
    </row>
    <row r="50" spans="1:8" ht="90">
      <c r="A50" s="12" t="s">
        <v>78</v>
      </c>
      <c r="B50" s="14" t="s">
        <v>77</v>
      </c>
      <c r="C50" s="13">
        <f>C51</f>
        <v>41</v>
      </c>
      <c r="D50" s="13">
        <f>D51</f>
        <v>41</v>
      </c>
      <c r="E50" s="13">
        <f>E51</f>
        <v>161.6</v>
      </c>
      <c r="F50" s="21">
        <f t="shared" si="1"/>
        <v>394.1463414634146</v>
      </c>
      <c r="G50" s="24">
        <f t="shared" si="0"/>
        <v>120.6</v>
      </c>
      <c r="H50" s="5"/>
    </row>
    <row r="51" spans="1:8" ht="77.25">
      <c r="A51" s="12" t="s">
        <v>80</v>
      </c>
      <c r="B51" s="14" t="s">
        <v>79</v>
      </c>
      <c r="C51" s="13">
        <v>41</v>
      </c>
      <c r="D51" s="13">
        <v>41</v>
      </c>
      <c r="E51" s="13">
        <v>161.6</v>
      </c>
      <c r="F51" s="21">
        <f t="shared" si="1"/>
        <v>394.1463414634146</v>
      </c>
      <c r="G51" s="24">
        <f t="shared" si="0"/>
        <v>120.6</v>
      </c>
      <c r="H51" s="5"/>
    </row>
    <row r="52" spans="1:8" ht="90" customHeight="1">
      <c r="A52" s="12" t="s">
        <v>82</v>
      </c>
      <c r="B52" s="14" t="s">
        <v>81</v>
      </c>
      <c r="C52" s="13">
        <f>C53</f>
        <v>1.5</v>
      </c>
      <c r="D52" s="13">
        <f>D53</f>
        <v>1.5</v>
      </c>
      <c r="E52" s="13">
        <v>0</v>
      </c>
      <c r="F52" s="21">
        <f t="shared" si="1"/>
        <v>0</v>
      </c>
      <c r="G52" s="24">
        <f t="shared" si="0"/>
        <v>-1.5</v>
      </c>
      <c r="H52" s="5"/>
    </row>
    <row r="53" spans="1:8" ht="90.75" customHeight="1">
      <c r="A53" s="12" t="s">
        <v>84</v>
      </c>
      <c r="B53" s="14" t="s">
        <v>83</v>
      </c>
      <c r="C53" s="13">
        <f>C54</f>
        <v>1.5</v>
      </c>
      <c r="D53" s="13">
        <f>D54</f>
        <v>1.5</v>
      </c>
      <c r="E53" s="13">
        <v>0</v>
      </c>
      <c r="F53" s="21">
        <f t="shared" si="1"/>
        <v>0</v>
      </c>
      <c r="G53" s="24">
        <f t="shared" si="0"/>
        <v>-1.5</v>
      </c>
      <c r="H53" s="5"/>
    </row>
    <row r="54" spans="1:8" ht="90">
      <c r="A54" s="12" t="s">
        <v>86</v>
      </c>
      <c r="B54" s="14" t="s">
        <v>85</v>
      </c>
      <c r="C54" s="13">
        <v>1.5</v>
      </c>
      <c r="D54" s="13">
        <v>1.5</v>
      </c>
      <c r="E54" s="13">
        <v>0</v>
      </c>
      <c r="F54" s="21">
        <f t="shared" si="1"/>
        <v>0</v>
      </c>
      <c r="G54" s="24">
        <f t="shared" si="0"/>
        <v>-1.5</v>
      </c>
      <c r="H54" s="5"/>
    </row>
    <row r="55" spans="1:8" ht="34.5" customHeight="1">
      <c r="A55" s="12" t="s">
        <v>88</v>
      </c>
      <c r="B55" s="14" t="s">
        <v>87</v>
      </c>
      <c r="C55" s="13">
        <f>C56+C59</f>
        <v>95</v>
      </c>
      <c r="D55" s="13">
        <f>D56+D59</f>
        <v>95</v>
      </c>
      <c r="E55" s="13">
        <f>E56</f>
        <v>62.1</v>
      </c>
      <c r="F55" s="21">
        <f t="shared" si="1"/>
        <v>65.36842105263158</v>
      </c>
      <c r="G55" s="24">
        <f t="shared" si="0"/>
        <v>-32.9</v>
      </c>
      <c r="H55" s="5"/>
    </row>
    <row r="56" spans="1:8" ht="15">
      <c r="A56" s="12" t="s">
        <v>90</v>
      </c>
      <c r="B56" s="14" t="s">
        <v>89</v>
      </c>
      <c r="C56" s="13">
        <f>C57</f>
        <v>60</v>
      </c>
      <c r="D56" s="13">
        <f>D57</f>
        <v>60</v>
      </c>
      <c r="E56" s="13">
        <f>E57</f>
        <v>62.1</v>
      </c>
      <c r="F56" s="21">
        <f t="shared" si="1"/>
        <v>103.49999999999999</v>
      </c>
      <c r="G56" s="24">
        <f t="shared" si="0"/>
        <v>2.1000000000000014</v>
      </c>
      <c r="H56" s="5"/>
    </row>
    <row r="57" spans="1:8" ht="26.25">
      <c r="A57" s="12" t="s">
        <v>92</v>
      </c>
      <c r="B57" s="14" t="s">
        <v>91</v>
      </c>
      <c r="C57" s="13">
        <f>C58</f>
        <v>60</v>
      </c>
      <c r="D57" s="13">
        <f>D58</f>
        <v>60</v>
      </c>
      <c r="E57" s="13">
        <f>E58</f>
        <v>62.1</v>
      </c>
      <c r="F57" s="21">
        <f t="shared" si="1"/>
        <v>103.49999999999999</v>
      </c>
      <c r="G57" s="24">
        <f t="shared" si="0"/>
        <v>2.1000000000000014</v>
      </c>
      <c r="H57" s="5"/>
    </row>
    <row r="58" spans="1:8" ht="39">
      <c r="A58" s="12" t="s">
        <v>94</v>
      </c>
      <c r="B58" s="14" t="s">
        <v>93</v>
      </c>
      <c r="C58" s="13">
        <v>60</v>
      </c>
      <c r="D58" s="13">
        <v>60</v>
      </c>
      <c r="E58" s="13">
        <v>62.1</v>
      </c>
      <c r="F58" s="21">
        <f t="shared" si="1"/>
        <v>103.49999999999999</v>
      </c>
      <c r="G58" s="24">
        <f t="shared" si="0"/>
        <v>2.1000000000000014</v>
      </c>
      <c r="H58" s="5"/>
    </row>
    <row r="59" spans="1:8" ht="15">
      <c r="A59" s="12" t="s">
        <v>96</v>
      </c>
      <c r="B59" s="14" t="s">
        <v>95</v>
      </c>
      <c r="C59" s="13">
        <f>C60</f>
        <v>35</v>
      </c>
      <c r="D59" s="13">
        <f>D60</f>
        <v>35</v>
      </c>
      <c r="E59" s="13">
        <v>0</v>
      </c>
      <c r="F59" s="21">
        <f t="shared" si="1"/>
        <v>0</v>
      </c>
      <c r="G59" s="24">
        <f t="shared" si="0"/>
        <v>-35</v>
      </c>
      <c r="H59" s="5"/>
    </row>
    <row r="60" spans="1:8" ht="26.25">
      <c r="A60" s="12" t="s">
        <v>98</v>
      </c>
      <c r="B60" s="14" t="s">
        <v>97</v>
      </c>
      <c r="C60" s="13">
        <f>C61</f>
        <v>35</v>
      </c>
      <c r="D60" s="13">
        <f>D61</f>
        <v>35</v>
      </c>
      <c r="E60" s="13">
        <v>0</v>
      </c>
      <c r="F60" s="21">
        <f t="shared" si="1"/>
        <v>0</v>
      </c>
      <c r="G60" s="24">
        <f t="shared" si="0"/>
        <v>-35</v>
      </c>
      <c r="H60" s="5"/>
    </row>
    <row r="61" spans="1:8" ht="26.25">
      <c r="A61" s="12" t="s">
        <v>100</v>
      </c>
      <c r="B61" s="14" t="s">
        <v>99</v>
      </c>
      <c r="C61" s="13">
        <v>35</v>
      </c>
      <c r="D61" s="13">
        <v>35</v>
      </c>
      <c r="E61" s="13">
        <v>0</v>
      </c>
      <c r="F61" s="21">
        <f t="shared" si="1"/>
        <v>0</v>
      </c>
      <c r="G61" s="24">
        <f t="shared" si="0"/>
        <v>-35</v>
      </c>
      <c r="H61" s="5"/>
    </row>
    <row r="62" spans="1:8" ht="26.25">
      <c r="A62" s="12" t="s">
        <v>102</v>
      </c>
      <c r="B62" s="14" t="s">
        <v>101</v>
      </c>
      <c r="C62" s="13">
        <f>C63+C66</f>
        <v>52.5</v>
      </c>
      <c r="D62" s="13">
        <f>D63+D66</f>
        <v>52.5</v>
      </c>
      <c r="E62" s="13">
        <f>E63+E66</f>
        <v>40.3</v>
      </c>
      <c r="F62" s="21">
        <f t="shared" si="1"/>
        <v>76.76190476190476</v>
      </c>
      <c r="G62" s="24">
        <f t="shared" si="0"/>
        <v>-12.200000000000003</v>
      </c>
      <c r="H62" s="5"/>
    </row>
    <row r="63" spans="1:8" ht="92.25" customHeight="1">
      <c r="A63" s="12" t="s">
        <v>104</v>
      </c>
      <c r="B63" s="14" t="s">
        <v>103</v>
      </c>
      <c r="C63" s="13">
        <f>C64</f>
        <v>2.5</v>
      </c>
      <c r="D63" s="13">
        <f>D64</f>
        <v>2.5</v>
      </c>
      <c r="E63" s="13">
        <v>0</v>
      </c>
      <c r="F63" s="21">
        <f t="shared" si="1"/>
        <v>0</v>
      </c>
      <c r="G63" s="24">
        <f t="shared" si="0"/>
        <v>-2.5</v>
      </c>
      <c r="H63" s="5"/>
    </row>
    <row r="64" spans="1:8" ht="102.75">
      <c r="A64" s="12" t="s">
        <v>106</v>
      </c>
      <c r="B64" s="14" t="s">
        <v>105</v>
      </c>
      <c r="C64" s="13">
        <f>C65</f>
        <v>2.5</v>
      </c>
      <c r="D64" s="13">
        <f>D65</f>
        <v>2.5</v>
      </c>
      <c r="E64" s="13">
        <v>0</v>
      </c>
      <c r="F64" s="21">
        <f t="shared" si="1"/>
        <v>0</v>
      </c>
      <c r="G64" s="24">
        <f t="shared" si="0"/>
        <v>-2.5</v>
      </c>
      <c r="H64" s="5"/>
    </row>
    <row r="65" spans="1:8" ht="102.75">
      <c r="A65" s="12" t="s">
        <v>108</v>
      </c>
      <c r="B65" s="14" t="s">
        <v>107</v>
      </c>
      <c r="C65" s="13">
        <v>2.5</v>
      </c>
      <c r="D65" s="13">
        <v>2.5</v>
      </c>
      <c r="E65" s="13">
        <v>0</v>
      </c>
      <c r="F65" s="21">
        <f t="shared" si="1"/>
        <v>0</v>
      </c>
      <c r="G65" s="24">
        <f t="shared" si="0"/>
        <v>-2.5</v>
      </c>
      <c r="H65" s="5"/>
    </row>
    <row r="66" spans="1:8" ht="39">
      <c r="A66" s="12" t="s">
        <v>110</v>
      </c>
      <c r="B66" s="14" t="s">
        <v>109</v>
      </c>
      <c r="C66" s="13">
        <f aca="true" t="shared" si="3" ref="C66:E67">C67</f>
        <v>50</v>
      </c>
      <c r="D66" s="13">
        <f t="shared" si="3"/>
        <v>50</v>
      </c>
      <c r="E66" s="13">
        <f t="shared" si="3"/>
        <v>40.3</v>
      </c>
      <c r="F66" s="21">
        <f t="shared" si="1"/>
        <v>80.6</v>
      </c>
      <c r="G66" s="24">
        <f t="shared" si="0"/>
        <v>-9.700000000000003</v>
      </c>
      <c r="H66" s="5"/>
    </row>
    <row r="67" spans="1:8" ht="39">
      <c r="A67" s="12" t="s">
        <v>111</v>
      </c>
      <c r="B67" s="14" t="s">
        <v>183</v>
      </c>
      <c r="C67" s="13">
        <f t="shared" si="3"/>
        <v>50</v>
      </c>
      <c r="D67" s="13">
        <f t="shared" si="3"/>
        <v>50</v>
      </c>
      <c r="E67" s="13">
        <f t="shared" si="3"/>
        <v>40.3</v>
      </c>
      <c r="F67" s="21">
        <f t="shared" si="1"/>
        <v>80.6</v>
      </c>
      <c r="G67" s="24">
        <f t="shared" si="0"/>
        <v>-9.700000000000003</v>
      </c>
      <c r="H67" s="5"/>
    </row>
    <row r="68" spans="1:8" ht="51.75">
      <c r="A68" s="12" t="s">
        <v>113</v>
      </c>
      <c r="B68" s="14" t="s">
        <v>112</v>
      </c>
      <c r="C68" s="13">
        <v>50</v>
      </c>
      <c r="D68" s="13">
        <v>50</v>
      </c>
      <c r="E68" s="13">
        <v>40.3</v>
      </c>
      <c r="F68" s="21">
        <f t="shared" si="1"/>
        <v>80.6</v>
      </c>
      <c r="G68" s="24">
        <f t="shared" si="0"/>
        <v>-9.700000000000003</v>
      </c>
      <c r="H68" s="5"/>
    </row>
    <row r="69" spans="1:8" ht="26.25">
      <c r="A69" s="12" t="s">
        <v>115</v>
      </c>
      <c r="B69" s="14" t="s">
        <v>114</v>
      </c>
      <c r="C69" s="13">
        <f aca="true" t="shared" si="4" ref="C69:E70">C70</f>
        <v>20</v>
      </c>
      <c r="D69" s="13">
        <f t="shared" si="4"/>
        <v>20</v>
      </c>
      <c r="E69" s="13">
        <f t="shared" si="4"/>
        <v>1.5</v>
      </c>
      <c r="F69" s="21">
        <f t="shared" si="1"/>
        <v>7.5</v>
      </c>
      <c r="G69" s="24">
        <f t="shared" si="0"/>
        <v>-18.5</v>
      </c>
      <c r="H69" s="5"/>
    </row>
    <row r="70" spans="1:8" ht="26.25">
      <c r="A70" s="12" t="s">
        <v>117</v>
      </c>
      <c r="B70" s="14" t="s">
        <v>116</v>
      </c>
      <c r="C70" s="13">
        <f t="shared" si="4"/>
        <v>20</v>
      </c>
      <c r="D70" s="13">
        <f t="shared" si="4"/>
        <v>20</v>
      </c>
      <c r="E70" s="13">
        <f t="shared" si="4"/>
        <v>1.5</v>
      </c>
      <c r="F70" s="21">
        <f t="shared" si="1"/>
        <v>7.5</v>
      </c>
      <c r="G70" s="24">
        <f t="shared" si="0"/>
        <v>-18.5</v>
      </c>
      <c r="H70" s="5"/>
    </row>
    <row r="71" spans="1:8" ht="39" customHeight="1">
      <c r="A71" s="12" t="s">
        <v>119</v>
      </c>
      <c r="B71" s="14" t="s">
        <v>118</v>
      </c>
      <c r="C71" s="13">
        <v>20</v>
      </c>
      <c r="D71" s="13">
        <v>20</v>
      </c>
      <c r="E71" s="13">
        <v>1.5</v>
      </c>
      <c r="F71" s="21">
        <f t="shared" si="1"/>
        <v>7.5</v>
      </c>
      <c r="G71" s="24">
        <f t="shared" si="0"/>
        <v>-18.5</v>
      </c>
      <c r="H71" s="5"/>
    </row>
    <row r="72" spans="1:8" ht="15">
      <c r="A72" s="11" t="s">
        <v>121</v>
      </c>
      <c r="B72" s="16" t="s">
        <v>120</v>
      </c>
      <c r="C72" s="17">
        <f>C73+C90+C94+C98</f>
        <v>17924.5</v>
      </c>
      <c r="D72" s="17">
        <f>D73+D90+D94+D98</f>
        <v>41175.700000000004</v>
      </c>
      <c r="E72" s="17">
        <f>E73+E90+E94+E98</f>
        <v>38777.2</v>
      </c>
      <c r="F72" s="22">
        <f t="shared" si="1"/>
        <v>94.17496241715378</v>
      </c>
      <c r="G72" s="25">
        <f t="shared" si="0"/>
        <v>-2398.5000000000073</v>
      </c>
      <c r="H72" s="5"/>
    </row>
    <row r="73" spans="1:8" ht="39">
      <c r="A73" s="12" t="s">
        <v>123</v>
      </c>
      <c r="B73" s="14" t="s">
        <v>122</v>
      </c>
      <c r="C73" s="13">
        <f>C74+C77+C82+C87</f>
        <v>17924.5</v>
      </c>
      <c r="D73" s="13">
        <f>D74+D77+D82+D87</f>
        <v>40870.600000000006</v>
      </c>
      <c r="E73" s="13">
        <f>E74+E77+E82+E87</f>
        <v>38532.1</v>
      </c>
      <c r="F73" s="21">
        <f t="shared" si="1"/>
        <v>94.278283166873</v>
      </c>
      <c r="G73" s="24">
        <f t="shared" si="0"/>
        <v>-2338.5000000000073</v>
      </c>
      <c r="H73" s="5"/>
    </row>
    <row r="74" spans="1:8" ht="26.25">
      <c r="A74" s="12" t="s">
        <v>125</v>
      </c>
      <c r="B74" s="14" t="s">
        <v>124</v>
      </c>
      <c r="C74" s="13">
        <f aca="true" t="shared" si="5" ref="C74:E75">C75</f>
        <v>17413.4</v>
      </c>
      <c r="D74" s="13">
        <f t="shared" si="5"/>
        <v>17413.4</v>
      </c>
      <c r="E74" s="13">
        <f t="shared" si="5"/>
        <v>17053.5</v>
      </c>
      <c r="F74" s="21">
        <f t="shared" si="1"/>
        <v>97.93320086829682</v>
      </c>
      <c r="G74" s="24">
        <f t="shared" si="0"/>
        <v>-359.90000000000146</v>
      </c>
      <c r="H74" s="5"/>
    </row>
    <row r="75" spans="1:8" ht="26.25">
      <c r="A75" s="12" t="s">
        <v>127</v>
      </c>
      <c r="B75" s="14" t="s">
        <v>126</v>
      </c>
      <c r="C75" s="13">
        <f t="shared" si="5"/>
        <v>17413.4</v>
      </c>
      <c r="D75" s="13">
        <f t="shared" si="5"/>
        <v>17413.4</v>
      </c>
      <c r="E75" s="13">
        <f t="shared" si="5"/>
        <v>17053.5</v>
      </c>
      <c r="F75" s="21">
        <f t="shared" si="1"/>
        <v>97.93320086829682</v>
      </c>
      <c r="G75" s="24">
        <f t="shared" si="0"/>
        <v>-359.90000000000146</v>
      </c>
      <c r="H75" s="5"/>
    </row>
    <row r="76" spans="1:8" ht="26.25">
      <c r="A76" s="12" t="s">
        <v>129</v>
      </c>
      <c r="B76" s="14" t="s">
        <v>128</v>
      </c>
      <c r="C76" s="13">
        <v>17413.4</v>
      </c>
      <c r="D76" s="13">
        <v>17413.4</v>
      </c>
      <c r="E76" s="13">
        <v>17053.5</v>
      </c>
      <c r="F76" s="21">
        <f aca="true" t="shared" si="6" ref="F76:F101">E76/D76*100</f>
        <v>97.93320086829682</v>
      </c>
      <c r="G76" s="24">
        <f aca="true" t="shared" si="7" ref="G76:G101">E76-D76</f>
        <v>-359.90000000000146</v>
      </c>
      <c r="H76" s="5"/>
    </row>
    <row r="77" spans="1:8" ht="39">
      <c r="A77" s="12" t="s">
        <v>131</v>
      </c>
      <c r="B77" s="14" t="s">
        <v>130</v>
      </c>
      <c r="C77" s="13">
        <f>C78+C80</f>
        <v>0</v>
      </c>
      <c r="D77" s="13">
        <f>D78+D80</f>
        <v>2116.8</v>
      </c>
      <c r="E77" s="13">
        <f>E78+E80</f>
        <v>1681.5</v>
      </c>
      <c r="F77" s="21">
        <f t="shared" si="6"/>
        <v>79.43594104308389</v>
      </c>
      <c r="G77" s="24">
        <f t="shared" si="7"/>
        <v>-435.3000000000002</v>
      </c>
      <c r="H77" s="5"/>
    </row>
    <row r="78" spans="1:8" ht="27.75" customHeight="1">
      <c r="A78" s="12" t="s">
        <v>133</v>
      </c>
      <c r="B78" s="14" t="s">
        <v>132</v>
      </c>
      <c r="C78" s="13">
        <f>C79</f>
        <v>0</v>
      </c>
      <c r="D78" s="13">
        <f>D79</f>
        <v>435.3</v>
      </c>
      <c r="E78" s="13">
        <v>0</v>
      </c>
      <c r="F78" s="21">
        <f t="shared" si="6"/>
        <v>0</v>
      </c>
      <c r="G78" s="24">
        <f t="shared" si="7"/>
        <v>-435.3</v>
      </c>
      <c r="H78" s="5"/>
    </row>
    <row r="79" spans="1:8" ht="39">
      <c r="A79" s="12" t="s">
        <v>135</v>
      </c>
      <c r="B79" s="14" t="s">
        <v>134</v>
      </c>
      <c r="C79" s="13"/>
      <c r="D79" s="13">
        <v>435.3</v>
      </c>
      <c r="E79" s="13">
        <v>0</v>
      </c>
      <c r="F79" s="21">
        <f t="shared" si="6"/>
        <v>0</v>
      </c>
      <c r="G79" s="24">
        <f t="shared" si="7"/>
        <v>-435.3</v>
      </c>
      <c r="H79" s="5"/>
    </row>
    <row r="80" spans="1:8" ht="15">
      <c r="A80" s="12" t="s">
        <v>137</v>
      </c>
      <c r="B80" s="14" t="s">
        <v>136</v>
      </c>
      <c r="C80" s="13">
        <f>C81</f>
        <v>0</v>
      </c>
      <c r="D80" s="13">
        <f>D81</f>
        <v>1681.5</v>
      </c>
      <c r="E80" s="13">
        <f>E81</f>
        <v>1681.5</v>
      </c>
      <c r="F80" s="21">
        <f t="shared" si="6"/>
        <v>100</v>
      </c>
      <c r="G80" s="24">
        <f t="shared" si="7"/>
        <v>0</v>
      </c>
      <c r="H80" s="5"/>
    </row>
    <row r="81" spans="1:8" ht="26.25">
      <c r="A81" s="12" t="s">
        <v>139</v>
      </c>
      <c r="B81" s="14" t="s">
        <v>138</v>
      </c>
      <c r="C81" s="13">
        <v>0</v>
      </c>
      <c r="D81" s="13">
        <v>1681.5</v>
      </c>
      <c r="E81" s="13">
        <v>1681.5</v>
      </c>
      <c r="F81" s="21">
        <f t="shared" si="6"/>
        <v>100</v>
      </c>
      <c r="G81" s="24">
        <f t="shared" si="7"/>
        <v>0</v>
      </c>
      <c r="H81" s="5"/>
    </row>
    <row r="82" spans="1:8" ht="26.25">
      <c r="A82" s="12" t="s">
        <v>141</v>
      </c>
      <c r="B82" s="14" t="s">
        <v>140</v>
      </c>
      <c r="C82" s="13">
        <f>C83+C85</f>
        <v>511.1</v>
      </c>
      <c r="D82" s="13">
        <f>D83+D85</f>
        <v>554.5</v>
      </c>
      <c r="E82" s="13">
        <f>E83+E85</f>
        <v>554.5</v>
      </c>
      <c r="F82" s="21">
        <f t="shared" si="6"/>
        <v>100</v>
      </c>
      <c r="G82" s="24">
        <f t="shared" si="7"/>
        <v>0</v>
      </c>
      <c r="H82" s="5"/>
    </row>
    <row r="83" spans="1:8" ht="39">
      <c r="A83" s="12" t="s">
        <v>143</v>
      </c>
      <c r="B83" s="14" t="s">
        <v>142</v>
      </c>
      <c r="C83" s="13">
        <f>C84</f>
        <v>290.3</v>
      </c>
      <c r="D83" s="13">
        <f>D84</f>
        <v>333.7</v>
      </c>
      <c r="E83" s="13">
        <f>E84</f>
        <v>333.7</v>
      </c>
      <c r="F83" s="21">
        <f t="shared" si="6"/>
        <v>100</v>
      </c>
      <c r="G83" s="24">
        <f t="shared" si="7"/>
        <v>0</v>
      </c>
      <c r="H83" s="5"/>
    </row>
    <row r="84" spans="1:8" ht="39">
      <c r="A84" s="12" t="s">
        <v>145</v>
      </c>
      <c r="B84" s="14" t="s">
        <v>144</v>
      </c>
      <c r="C84" s="13">
        <v>290.3</v>
      </c>
      <c r="D84" s="13">
        <v>333.7</v>
      </c>
      <c r="E84" s="13">
        <v>333.7</v>
      </c>
      <c r="F84" s="21">
        <f t="shared" si="6"/>
        <v>100</v>
      </c>
      <c r="G84" s="24">
        <f t="shared" si="7"/>
        <v>0</v>
      </c>
      <c r="H84" s="5"/>
    </row>
    <row r="85" spans="1:8" ht="39">
      <c r="A85" s="12" t="s">
        <v>147</v>
      </c>
      <c r="B85" s="14" t="s">
        <v>146</v>
      </c>
      <c r="C85" s="13">
        <f>C86</f>
        <v>220.8</v>
      </c>
      <c r="D85" s="13">
        <f>D86</f>
        <v>220.8</v>
      </c>
      <c r="E85" s="13">
        <f>E86</f>
        <v>220.8</v>
      </c>
      <c r="F85" s="21">
        <f t="shared" si="6"/>
        <v>100</v>
      </c>
      <c r="G85" s="24">
        <f t="shared" si="7"/>
        <v>0</v>
      </c>
      <c r="H85" s="5"/>
    </row>
    <row r="86" spans="1:8" ht="51.75">
      <c r="A86" s="12" t="s">
        <v>149</v>
      </c>
      <c r="B86" s="14" t="s">
        <v>148</v>
      </c>
      <c r="C86" s="13">
        <v>220.8</v>
      </c>
      <c r="D86" s="13">
        <v>220.8</v>
      </c>
      <c r="E86" s="13">
        <v>220.8</v>
      </c>
      <c r="F86" s="21">
        <f t="shared" si="6"/>
        <v>100</v>
      </c>
      <c r="G86" s="24">
        <f t="shared" si="7"/>
        <v>0</v>
      </c>
      <c r="H86" s="5"/>
    </row>
    <row r="87" spans="1:8" ht="15">
      <c r="A87" s="12" t="s">
        <v>151</v>
      </c>
      <c r="B87" s="14" t="s">
        <v>150</v>
      </c>
      <c r="C87" s="13">
        <f aca="true" t="shared" si="8" ref="C87:E88">C88</f>
        <v>0</v>
      </c>
      <c r="D87" s="13">
        <f>D88</f>
        <v>20785.9</v>
      </c>
      <c r="E87" s="13">
        <f t="shared" si="8"/>
        <v>19242.6</v>
      </c>
      <c r="F87" s="21">
        <f t="shared" si="6"/>
        <v>92.5752553413612</v>
      </c>
      <c r="G87" s="24">
        <f t="shared" si="7"/>
        <v>-1543.300000000003</v>
      </c>
      <c r="H87" s="5"/>
    </row>
    <row r="88" spans="1:8" ht="26.25">
      <c r="A88" s="12" t="s">
        <v>153</v>
      </c>
      <c r="B88" s="14" t="s">
        <v>152</v>
      </c>
      <c r="C88" s="13">
        <f t="shared" si="8"/>
        <v>0</v>
      </c>
      <c r="D88" s="13">
        <f t="shared" si="8"/>
        <v>20785.9</v>
      </c>
      <c r="E88" s="13">
        <f t="shared" si="8"/>
        <v>19242.6</v>
      </c>
      <c r="F88" s="21">
        <f t="shared" si="6"/>
        <v>92.5752553413612</v>
      </c>
      <c r="G88" s="24">
        <f t="shared" si="7"/>
        <v>-1543.300000000003</v>
      </c>
      <c r="H88" s="5"/>
    </row>
    <row r="89" spans="1:8" ht="26.25">
      <c r="A89" s="12" t="s">
        <v>155</v>
      </c>
      <c r="B89" s="14" t="s">
        <v>154</v>
      </c>
      <c r="C89" s="13">
        <v>0</v>
      </c>
      <c r="D89" s="13">
        <v>20785.9</v>
      </c>
      <c r="E89" s="13">
        <v>19242.6</v>
      </c>
      <c r="F89" s="21">
        <f t="shared" si="6"/>
        <v>92.5752553413612</v>
      </c>
      <c r="G89" s="24">
        <f t="shared" si="7"/>
        <v>-1543.300000000003</v>
      </c>
      <c r="H89" s="5"/>
    </row>
    <row r="90" spans="1:8" ht="15">
      <c r="A90" s="12" t="s">
        <v>157</v>
      </c>
      <c r="B90" s="14" t="s">
        <v>156</v>
      </c>
      <c r="C90" s="13">
        <f>C91</f>
        <v>0</v>
      </c>
      <c r="D90" s="13">
        <f>D91</f>
        <v>187.6</v>
      </c>
      <c r="E90" s="13">
        <f>E91</f>
        <v>163.4</v>
      </c>
      <c r="F90" s="21">
        <f t="shared" si="6"/>
        <v>87.10021321961621</v>
      </c>
      <c r="G90" s="24">
        <f t="shared" si="7"/>
        <v>-24.19999999999999</v>
      </c>
      <c r="H90" s="5"/>
    </row>
    <row r="91" spans="1:8" ht="26.25">
      <c r="A91" s="12" t="s">
        <v>159</v>
      </c>
      <c r="B91" s="14" t="s">
        <v>158</v>
      </c>
      <c r="C91" s="13">
        <f>C92+C93</f>
        <v>0</v>
      </c>
      <c r="D91" s="13">
        <f>D92+D93</f>
        <v>187.6</v>
      </c>
      <c r="E91" s="13">
        <f>E92+E93</f>
        <v>163.4</v>
      </c>
      <c r="F91" s="21">
        <f t="shared" si="6"/>
        <v>87.10021321961621</v>
      </c>
      <c r="G91" s="24">
        <f t="shared" si="7"/>
        <v>-24.19999999999999</v>
      </c>
      <c r="H91" s="5"/>
    </row>
    <row r="92" spans="1:8" ht="51.75">
      <c r="A92" s="12" t="s">
        <v>161</v>
      </c>
      <c r="B92" s="14" t="s">
        <v>160</v>
      </c>
      <c r="C92" s="13">
        <v>0</v>
      </c>
      <c r="D92" s="13">
        <v>155.1</v>
      </c>
      <c r="E92" s="13">
        <v>155.1</v>
      </c>
      <c r="F92" s="21">
        <f t="shared" si="6"/>
        <v>100</v>
      </c>
      <c r="G92" s="24">
        <f t="shared" si="7"/>
        <v>0</v>
      </c>
      <c r="H92" s="5"/>
    </row>
    <row r="93" spans="1:8" ht="26.25">
      <c r="A93" s="12" t="s">
        <v>162</v>
      </c>
      <c r="B93" s="14" t="s">
        <v>158</v>
      </c>
      <c r="C93" s="13">
        <v>0</v>
      </c>
      <c r="D93" s="13">
        <v>32.5</v>
      </c>
      <c r="E93" s="13">
        <v>8.3</v>
      </c>
      <c r="F93" s="21">
        <f t="shared" si="6"/>
        <v>25.538461538461544</v>
      </c>
      <c r="G93" s="24">
        <f t="shared" si="7"/>
        <v>-24.2</v>
      </c>
      <c r="H93" s="5"/>
    </row>
    <row r="94" spans="1:8" ht="77.25">
      <c r="A94" s="12" t="s">
        <v>164</v>
      </c>
      <c r="B94" s="14" t="s">
        <v>163</v>
      </c>
      <c r="C94" s="13">
        <f aca="true" t="shared" si="9" ref="C94:D96">C95</f>
        <v>0</v>
      </c>
      <c r="D94" s="13">
        <f t="shared" si="9"/>
        <v>117.5</v>
      </c>
      <c r="E94" s="13">
        <f>E95</f>
        <v>117.5</v>
      </c>
      <c r="F94" s="21">
        <f t="shared" si="6"/>
        <v>100</v>
      </c>
      <c r="G94" s="24">
        <f t="shared" si="7"/>
        <v>0</v>
      </c>
      <c r="H94" s="5"/>
    </row>
    <row r="95" spans="1:8" ht="102.75">
      <c r="A95" s="12" t="s">
        <v>166</v>
      </c>
      <c r="B95" s="14" t="s">
        <v>165</v>
      </c>
      <c r="C95" s="13">
        <f t="shared" si="9"/>
        <v>0</v>
      </c>
      <c r="D95" s="13">
        <f t="shared" si="9"/>
        <v>117.5</v>
      </c>
      <c r="E95" s="13">
        <f>E96</f>
        <v>117.5</v>
      </c>
      <c r="F95" s="21">
        <f t="shared" si="6"/>
        <v>100</v>
      </c>
      <c r="G95" s="24">
        <f t="shared" si="7"/>
        <v>0</v>
      </c>
      <c r="H95" s="5"/>
    </row>
    <row r="96" spans="1:8" ht="102.75">
      <c r="A96" s="12" t="s">
        <v>168</v>
      </c>
      <c r="B96" s="14" t="s">
        <v>167</v>
      </c>
      <c r="C96" s="13">
        <f t="shared" si="9"/>
        <v>0</v>
      </c>
      <c r="D96" s="13">
        <f t="shared" si="9"/>
        <v>117.5</v>
      </c>
      <c r="E96" s="13">
        <f>E97</f>
        <v>117.5</v>
      </c>
      <c r="F96" s="21">
        <f t="shared" si="6"/>
        <v>100</v>
      </c>
      <c r="G96" s="24">
        <f t="shared" si="7"/>
        <v>0</v>
      </c>
      <c r="H96" s="5"/>
    </row>
    <row r="97" spans="1:8" ht="64.5">
      <c r="A97" s="12" t="s">
        <v>170</v>
      </c>
      <c r="B97" s="14" t="s">
        <v>169</v>
      </c>
      <c r="C97" s="13">
        <v>0</v>
      </c>
      <c r="D97" s="13">
        <v>117.5</v>
      </c>
      <c r="E97" s="13">
        <v>117.5</v>
      </c>
      <c r="F97" s="21">
        <f t="shared" si="6"/>
        <v>100</v>
      </c>
      <c r="G97" s="24">
        <f t="shared" si="7"/>
        <v>0</v>
      </c>
      <c r="H97" s="5"/>
    </row>
    <row r="98" spans="1:8" ht="51.75">
      <c r="A98" s="12" t="s">
        <v>172</v>
      </c>
      <c r="B98" s="14" t="s">
        <v>171</v>
      </c>
      <c r="C98" s="13">
        <v>0</v>
      </c>
      <c r="D98" s="13">
        <v>0</v>
      </c>
      <c r="E98" s="13">
        <f>E99</f>
        <v>-35.8</v>
      </c>
      <c r="F98" s="21">
        <v>0</v>
      </c>
      <c r="G98" s="24">
        <f t="shared" si="7"/>
        <v>-35.8</v>
      </c>
      <c r="H98" s="5"/>
    </row>
    <row r="99" spans="1:8" ht="51.75">
      <c r="A99" s="12" t="s">
        <v>174</v>
      </c>
      <c r="B99" s="14" t="s">
        <v>173</v>
      </c>
      <c r="C99" s="13">
        <v>0</v>
      </c>
      <c r="D99" s="13">
        <v>0</v>
      </c>
      <c r="E99" s="13">
        <f>E100</f>
        <v>-35.8</v>
      </c>
      <c r="F99" s="21">
        <v>0</v>
      </c>
      <c r="G99" s="24">
        <f t="shared" si="7"/>
        <v>-35.8</v>
      </c>
      <c r="H99" s="5"/>
    </row>
    <row r="100" spans="1:8" ht="51.75">
      <c r="A100" s="12" t="s">
        <v>176</v>
      </c>
      <c r="B100" s="14" t="s">
        <v>175</v>
      </c>
      <c r="C100" s="13">
        <v>0</v>
      </c>
      <c r="D100" s="13">
        <v>0</v>
      </c>
      <c r="E100" s="13">
        <v>-35.8</v>
      </c>
      <c r="F100" s="21">
        <v>0</v>
      </c>
      <c r="G100" s="24">
        <f t="shared" si="7"/>
        <v>-35.8</v>
      </c>
      <c r="H100" s="5"/>
    </row>
    <row r="101" spans="1:8" ht="15">
      <c r="A101" s="11"/>
      <c r="B101" s="16" t="s">
        <v>178</v>
      </c>
      <c r="C101" s="17">
        <f>C9+C72</f>
        <v>26801.8</v>
      </c>
      <c r="D101" s="17">
        <f>D9+D72</f>
        <v>50223</v>
      </c>
      <c r="E101" s="17">
        <f>E9+E72</f>
        <v>48045.399999999994</v>
      </c>
      <c r="F101" s="22">
        <f t="shared" si="6"/>
        <v>95.66413794476632</v>
      </c>
      <c r="G101" s="25">
        <f t="shared" si="7"/>
        <v>-2177.600000000006</v>
      </c>
      <c r="H101" s="5"/>
    </row>
    <row r="102" spans="1:7" ht="15">
      <c r="A102" s="15"/>
      <c r="B102" s="15"/>
      <c r="C102" s="15"/>
      <c r="D102" s="15"/>
      <c r="E102" s="15"/>
      <c r="F102" s="15"/>
      <c r="G102" s="15"/>
    </row>
    <row r="103" spans="1:7" ht="15">
      <c r="A103" s="15"/>
      <c r="B103" s="15"/>
      <c r="C103" s="15"/>
      <c r="D103" s="15"/>
      <c r="E103" s="15"/>
      <c r="F103" s="15"/>
      <c r="G103" s="15"/>
    </row>
    <row r="104" spans="1:7" ht="15">
      <c r="A104" s="15"/>
      <c r="B104" s="15"/>
      <c r="C104" s="15"/>
      <c r="D104" s="15"/>
      <c r="E104" s="15"/>
      <c r="F104" s="15"/>
      <c r="G104" s="15"/>
    </row>
    <row r="105" spans="1:7" ht="15">
      <c r="A105" s="15"/>
      <c r="B105" s="15"/>
      <c r="C105" s="15"/>
      <c r="D105" s="15"/>
      <c r="E105" s="15"/>
      <c r="F105" s="15"/>
      <c r="G105" s="15"/>
    </row>
    <row r="106" spans="1:7" ht="15">
      <c r="A106" s="15"/>
      <c r="B106" s="15"/>
      <c r="C106" s="15"/>
      <c r="D106" s="15"/>
      <c r="E106" s="15"/>
      <c r="F106" s="15"/>
      <c r="G106" s="15"/>
    </row>
    <row r="107" spans="1:7" ht="15">
      <c r="A107" s="15"/>
      <c r="B107" s="15"/>
      <c r="C107" s="15"/>
      <c r="D107" s="15"/>
      <c r="E107" s="15"/>
      <c r="F107" s="15"/>
      <c r="G107" s="15"/>
    </row>
    <row r="108" spans="1:7" ht="15">
      <c r="A108" s="15"/>
      <c r="B108" s="15"/>
      <c r="C108" s="15"/>
      <c r="D108" s="15"/>
      <c r="E108" s="15"/>
      <c r="F108" s="15"/>
      <c r="G108" s="15"/>
    </row>
    <row r="109" spans="1:7" ht="15">
      <c r="A109" s="15"/>
      <c r="B109" s="15"/>
      <c r="C109" s="15"/>
      <c r="D109" s="15"/>
      <c r="E109" s="15"/>
      <c r="F109" s="15"/>
      <c r="G109" s="15"/>
    </row>
    <row r="110" spans="1:7" ht="15">
      <c r="A110" s="15"/>
      <c r="B110" s="15"/>
      <c r="C110" s="15"/>
      <c r="D110" s="15"/>
      <c r="E110" s="15"/>
      <c r="F110" s="15"/>
      <c r="G110" s="15"/>
    </row>
    <row r="111" spans="1:7" ht="15">
      <c r="A111" s="15"/>
      <c r="B111" s="15"/>
      <c r="C111" s="15"/>
      <c r="D111" s="15"/>
      <c r="E111" s="15"/>
      <c r="F111" s="15"/>
      <c r="G111" s="15"/>
    </row>
    <row r="112" spans="1:7" ht="15">
      <c r="A112" s="15"/>
      <c r="B112" s="15"/>
      <c r="C112" s="15"/>
      <c r="D112" s="15"/>
      <c r="E112" s="15"/>
      <c r="F112" s="15"/>
      <c r="G112" s="15"/>
    </row>
    <row r="113" spans="1:7" ht="15">
      <c r="A113" s="15"/>
      <c r="B113" s="15"/>
      <c r="C113" s="15"/>
      <c r="D113" s="15"/>
      <c r="E113" s="15"/>
      <c r="F113" s="15"/>
      <c r="G113" s="15"/>
    </row>
    <row r="114" spans="1:7" ht="15">
      <c r="A114" s="15"/>
      <c r="B114" s="15"/>
      <c r="C114" s="15"/>
      <c r="D114" s="15"/>
      <c r="E114" s="15"/>
      <c r="F114" s="15"/>
      <c r="G114" s="15"/>
    </row>
    <row r="115" spans="1:7" ht="15">
      <c r="A115" s="15"/>
      <c r="B115" s="15"/>
      <c r="C115" s="15"/>
      <c r="D115" s="15"/>
      <c r="E115" s="15"/>
      <c r="F115" s="15"/>
      <c r="G115" s="15"/>
    </row>
    <row r="116" spans="1:7" ht="15">
      <c r="A116" s="15"/>
      <c r="B116" s="15"/>
      <c r="C116" s="15"/>
      <c r="D116" s="15"/>
      <c r="E116" s="15"/>
      <c r="F116" s="15"/>
      <c r="G116" s="15"/>
    </row>
    <row r="117" spans="1:7" ht="15">
      <c r="A117" s="15"/>
      <c r="B117" s="15"/>
      <c r="C117" s="15"/>
      <c r="D117" s="15"/>
      <c r="E117" s="15"/>
      <c r="F117" s="15"/>
      <c r="G117" s="15"/>
    </row>
    <row r="118" spans="1:7" ht="15">
      <c r="A118" s="15"/>
      <c r="B118" s="15"/>
      <c r="C118" s="15"/>
      <c r="D118" s="15"/>
      <c r="E118" s="15"/>
      <c r="F118" s="15"/>
      <c r="G118" s="15"/>
    </row>
    <row r="119" spans="1:7" ht="15">
      <c r="A119" s="15"/>
      <c r="B119" s="15"/>
      <c r="C119" s="15"/>
      <c r="D119" s="15"/>
      <c r="E119" s="15"/>
      <c r="F119" s="15"/>
      <c r="G119" s="15"/>
    </row>
    <row r="120" spans="1:7" ht="15">
      <c r="A120" s="15"/>
      <c r="B120" s="15"/>
      <c r="C120" s="15"/>
      <c r="D120" s="15"/>
      <c r="E120" s="15"/>
      <c r="F120" s="15"/>
      <c r="G120" s="15"/>
    </row>
    <row r="121" spans="1:7" ht="15">
      <c r="A121" s="15"/>
      <c r="B121" s="15"/>
      <c r="C121" s="15"/>
      <c r="D121" s="15"/>
      <c r="E121" s="15"/>
      <c r="F121" s="15"/>
      <c r="G121" s="15"/>
    </row>
    <row r="122" spans="1:7" ht="15">
      <c r="A122" s="15"/>
      <c r="B122" s="15"/>
      <c r="C122" s="15"/>
      <c r="D122" s="15"/>
      <c r="E122" s="15"/>
      <c r="F122" s="15"/>
      <c r="G122" s="15"/>
    </row>
    <row r="123" spans="1:7" ht="15">
      <c r="A123" s="15"/>
      <c r="B123" s="15"/>
      <c r="C123" s="15"/>
      <c r="D123" s="15"/>
      <c r="E123" s="15"/>
      <c r="F123" s="15"/>
      <c r="G123" s="15"/>
    </row>
    <row r="124" spans="1:7" ht="15">
      <c r="A124" s="15"/>
      <c r="B124" s="15"/>
      <c r="C124" s="15"/>
      <c r="D124" s="15"/>
      <c r="E124" s="15"/>
      <c r="F124" s="15"/>
      <c r="G124" s="15"/>
    </row>
    <row r="125" spans="1:7" ht="15">
      <c r="A125" s="15"/>
      <c r="B125" s="15"/>
      <c r="C125" s="15"/>
      <c r="D125" s="15"/>
      <c r="E125" s="15"/>
      <c r="F125" s="15"/>
      <c r="G125" s="15"/>
    </row>
    <row r="126" spans="1:7" ht="15">
      <c r="A126" s="15"/>
      <c r="B126" s="15"/>
      <c r="C126" s="15"/>
      <c r="D126" s="15"/>
      <c r="E126" s="15"/>
      <c r="F126" s="15"/>
      <c r="G126" s="15"/>
    </row>
    <row r="127" spans="1:7" ht="15">
      <c r="A127" s="15"/>
      <c r="B127" s="15"/>
      <c r="C127" s="15"/>
      <c r="D127" s="15"/>
      <c r="E127" s="15"/>
      <c r="F127" s="15"/>
      <c r="G127" s="15"/>
    </row>
    <row r="128" spans="1:7" ht="15">
      <c r="A128" s="15"/>
      <c r="B128" s="15"/>
      <c r="C128" s="15"/>
      <c r="D128" s="15"/>
      <c r="E128" s="15"/>
      <c r="F128" s="15"/>
      <c r="G128" s="15"/>
    </row>
    <row r="129" spans="1:7" ht="15">
      <c r="A129" s="15"/>
      <c r="B129" s="15"/>
      <c r="C129" s="15"/>
      <c r="D129" s="15"/>
      <c r="E129" s="15"/>
      <c r="F129" s="15"/>
      <c r="G129" s="15"/>
    </row>
    <row r="130" spans="1:7" ht="15">
      <c r="A130" s="15"/>
      <c r="B130" s="15"/>
      <c r="C130" s="15"/>
      <c r="D130" s="15"/>
      <c r="E130" s="15"/>
      <c r="F130" s="15"/>
      <c r="G130" s="15"/>
    </row>
    <row r="131" spans="1:7" ht="15">
      <c r="A131" s="15"/>
      <c r="B131" s="15"/>
      <c r="C131" s="15"/>
      <c r="D131" s="15"/>
      <c r="E131" s="15"/>
      <c r="F131" s="15"/>
      <c r="G131" s="15"/>
    </row>
    <row r="132" spans="1:7" ht="15">
      <c r="A132" s="15"/>
      <c r="B132" s="15"/>
      <c r="C132" s="15"/>
      <c r="D132" s="15"/>
      <c r="E132" s="15"/>
      <c r="F132" s="15"/>
      <c r="G132" s="15"/>
    </row>
    <row r="133" spans="1:7" ht="15">
      <c r="A133" s="15"/>
      <c r="B133" s="15"/>
      <c r="C133" s="15"/>
      <c r="D133" s="15"/>
      <c r="E133" s="15"/>
      <c r="F133" s="15"/>
      <c r="G133" s="15"/>
    </row>
    <row r="134" spans="1:7" ht="15">
      <c r="A134" s="15"/>
      <c r="B134" s="15"/>
      <c r="C134" s="15"/>
      <c r="D134" s="15"/>
      <c r="E134" s="15"/>
      <c r="F134" s="15"/>
      <c r="G134" s="15"/>
    </row>
    <row r="135" spans="1:7" ht="15">
      <c r="A135" s="15"/>
      <c r="B135" s="15"/>
      <c r="C135" s="15"/>
      <c r="D135" s="15"/>
      <c r="E135" s="15"/>
      <c r="F135" s="15"/>
      <c r="G135" s="15"/>
    </row>
    <row r="136" spans="1:7" ht="15">
      <c r="A136" s="15"/>
      <c r="B136" s="15"/>
      <c r="C136" s="15"/>
      <c r="D136" s="15"/>
      <c r="E136" s="15"/>
      <c r="F136" s="15"/>
      <c r="G136" s="15"/>
    </row>
    <row r="137" spans="1:7" ht="15">
      <c r="A137" s="15"/>
      <c r="B137" s="15"/>
      <c r="C137" s="15"/>
      <c r="D137" s="15"/>
      <c r="E137" s="15"/>
      <c r="F137" s="15"/>
      <c r="G137" s="15"/>
    </row>
    <row r="138" spans="1:7" ht="15">
      <c r="A138" s="15"/>
      <c r="B138" s="15"/>
      <c r="C138" s="15"/>
      <c r="D138" s="15"/>
      <c r="E138" s="15"/>
      <c r="F138" s="15"/>
      <c r="G138" s="15"/>
    </row>
    <row r="139" spans="1:7" ht="15">
      <c r="A139" s="15"/>
      <c r="B139" s="15"/>
      <c r="C139" s="15"/>
      <c r="D139" s="15"/>
      <c r="E139" s="15"/>
      <c r="F139" s="15"/>
      <c r="G139" s="15"/>
    </row>
    <row r="140" spans="1:7" ht="15">
      <c r="A140" s="15"/>
      <c r="B140" s="15"/>
      <c r="C140" s="15"/>
      <c r="D140" s="15"/>
      <c r="E140" s="15"/>
      <c r="F140" s="15"/>
      <c r="G140" s="15"/>
    </row>
    <row r="141" spans="1:7" ht="15">
      <c r="A141" s="15"/>
      <c r="B141" s="15"/>
      <c r="C141" s="15"/>
      <c r="D141" s="15"/>
      <c r="E141" s="15"/>
      <c r="F141" s="15"/>
      <c r="G141" s="15"/>
    </row>
    <row r="142" spans="1:7" ht="15">
      <c r="A142" s="15"/>
      <c r="B142" s="15"/>
      <c r="C142" s="15"/>
      <c r="D142" s="15"/>
      <c r="E142" s="15"/>
      <c r="F142" s="15"/>
      <c r="G142" s="15"/>
    </row>
    <row r="143" spans="1:7" ht="15">
      <c r="A143" s="15"/>
      <c r="B143" s="15"/>
      <c r="C143" s="15"/>
      <c r="D143" s="15"/>
      <c r="E143" s="15"/>
      <c r="F143" s="15"/>
      <c r="G143" s="15"/>
    </row>
    <row r="144" spans="1:7" ht="15">
      <c r="A144" s="15"/>
      <c r="B144" s="15"/>
      <c r="C144" s="15"/>
      <c r="D144" s="15"/>
      <c r="E144" s="15"/>
      <c r="F144" s="15"/>
      <c r="G144" s="15"/>
    </row>
    <row r="145" spans="1:7" ht="15">
      <c r="A145" s="15"/>
      <c r="B145" s="15"/>
      <c r="C145" s="15"/>
      <c r="D145" s="15"/>
      <c r="E145" s="15"/>
      <c r="F145" s="15"/>
      <c r="G145" s="15"/>
    </row>
  </sheetData>
  <sheetProtection/>
  <mergeCells count="6">
    <mergeCell ref="E1:F1"/>
    <mergeCell ref="E2:F2"/>
    <mergeCell ref="E3:F3"/>
    <mergeCell ref="B7:E7"/>
    <mergeCell ref="D5:E5"/>
    <mergeCell ref="A6:G6"/>
  </mergeCells>
  <printOptions/>
  <pageMargins left="0.5905511811023623" right="0.1968503937007874" top="0.1968503937007874" bottom="0.4724409448818898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2020-03-05T08:23:54Z</cp:lastPrinted>
  <dcterms:created xsi:type="dcterms:W3CDTF">2019-08-13T04:59:04Z</dcterms:created>
  <dcterms:modified xsi:type="dcterms:W3CDTF">2021-06-17T08:30:24Z</dcterms:modified>
  <cp:category/>
  <cp:version/>
  <cp:contentType/>
  <cp:contentStatus/>
</cp:coreProperties>
</file>