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80" windowHeight="8595" activeTab="0"/>
  </bookViews>
  <sheets>
    <sheet name="2021" sheetId="1" r:id="rId1"/>
    <sheet name="2022-2023" sheetId="2" r:id="rId2"/>
  </sheets>
  <definedNames/>
  <calcPr fullCalcOnLoad="1"/>
</workbook>
</file>

<file path=xl/sharedStrings.xml><?xml version="1.0" encoding="utf-8"?>
<sst xmlns="http://schemas.openxmlformats.org/spreadsheetml/2006/main" count="85" uniqueCount="53">
  <si>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</si>
  <si>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</si>
  <si>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Иные источники внутреннего финансирования дефицитов бюджетов</t>
  </si>
  <si>
    <t>Бюджетные кредиты, предоставленные внутри страны</t>
  </si>
  <si>
    <t>Возврат бюджетных кредитов, предоставленных внутри страны в валюте Российской Федерации</t>
  </si>
  <si>
    <t>ИСТОЧНИКИ ВНУТРЕННЕГО ФИНАНСИРОВАНИЯ ДЕФИЦИТОВ БЮДЖЕТОВ</t>
  </si>
  <si>
    <t>Изменение остатков средств  на счетах по учету средств бюджетов</t>
  </si>
  <si>
    <t>Увеличение прочих остатков средств бюджетов</t>
  </si>
  <si>
    <t>Уменьшение прочих остатков средств бюджетов</t>
  </si>
  <si>
    <t>Возврат бюджетных кредитов, предоставленных юридическим лицам в валюте Российской Федерации</t>
  </si>
  <si>
    <t>Сумма</t>
  </si>
  <si>
    <t>000 01 00 00 00 00 0000 000</t>
  </si>
  <si>
    <t>Изменение остатков средств на счетах по учету средств бюджетов</t>
  </si>
  <si>
    <t>Уменьшение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</si>
  <si>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</si>
  <si>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</t>
  </si>
  <si>
    <t>Увеличение остатков средств бюджетов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</si>
  <si>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</si>
  <si>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</si>
  <si>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Александровского муниципального округа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</si>
  <si>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бюджета Александровского муниципального округа Пермского края в валюте Российской Федерации</t>
  </si>
  <si>
    <t xml:space="preserve">Увеличение прочих остатков денежных средств бюджета Александровского  муниципального округа Пермского края </t>
  </si>
  <si>
    <t xml:space="preserve">Уменьшение прочих остатков денежных средств бюджета Александровского муниципального округа Пермского края </t>
  </si>
  <si>
    <t>к решению Думы</t>
  </si>
  <si>
    <t>2022 год</t>
  </si>
  <si>
    <t xml:space="preserve">от                      №   </t>
  </si>
  <si>
    <t>Источники финансирования дефицита  бюджета на 2021 год,  тыс. рублей</t>
  </si>
  <si>
    <t>Источники финансирования дефицита  бюджета на 2022-2023 годы,  тыс. рублей</t>
  </si>
  <si>
    <t xml:space="preserve">от                 №          </t>
  </si>
  <si>
    <t>2023 год</t>
  </si>
  <si>
    <t>311 01 03 01 00 00 0000 000</t>
  </si>
  <si>
    <t>901 01 05 00 00 00 0000 000</t>
  </si>
  <si>
    <t>901 01 05 00 00 00 0000 500</t>
  </si>
  <si>
    <t>901 01 05 02 00 00 0000 500</t>
  </si>
  <si>
    <t>901 01 05 02 01 00 0000 510</t>
  </si>
  <si>
    <t>901 01 05 00 00 00 0000 600</t>
  </si>
  <si>
    <t>901 01 05 02 00 00 0000 600</t>
  </si>
  <si>
    <t>901 01 05 02 01 00 0000 610</t>
  </si>
  <si>
    <t xml:space="preserve">311 01 03 01 00 00 0000 800
</t>
  </si>
  <si>
    <t>901 01 06 00 00 00 0000 000</t>
  </si>
  <si>
    <t>901 01 06 05 00 00 0000 000</t>
  </si>
  <si>
    <t>901 01 06 05 00 00 0000 600</t>
  </si>
  <si>
    <t xml:space="preserve">901 01 06 05 01 00 0000 600
</t>
  </si>
  <si>
    <t>311 01 03 01 00 14 0000 810</t>
  </si>
  <si>
    <t>901 01 05 02 01 14 0000 510</t>
  </si>
  <si>
    <t>901 01 05 02 01 14 0000 610</t>
  </si>
  <si>
    <t xml:space="preserve">901  01 06 05 01 14 0000 640
</t>
  </si>
  <si>
    <t>"Приложение 14</t>
  </si>
  <si>
    <t>"</t>
  </si>
  <si>
    <t>Приложение 9</t>
  </si>
  <si>
    <t>от  28.01.2021 № 145</t>
  </si>
  <si>
    <t>"Приложение 15</t>
  </si>
  <si>
    <t>Приложение 10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</si>
</sst>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\ ;\-\ #,##0.0"/>
    <numFmt numFmtId="190" formatCode="000"/>
    <numFmt numFmtId="191" formatCode="_-* #,##0_р_._-;\-* #,##0_р_._-;_-* &quot;-&quot;??_р_._-;_-@_-"/>
    <numFmt numFmtId="192" formatCode="_-* #,##0.0_р_._-;\-* #,##0.0_р_._-;_-* &quot;-&quot;??_р_._-;_-@_-"/>
    <numFmt numFmtId="193" formatCode="0.0"/>
    <numFmt numFmtId="194" formatCode="?"/>
    <numFmt numFmtId="195" formatCode="_-* #,##0.0_р_._-;\-* #,##0.0_р_._-;_-* &quot;-&quot;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6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7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8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5" fillId="7" borderId="2" applyNumberFormat="0" applyAlignment="0" applyProtection="0"/>
    <xf numFmtId="0" fontId="6" fillId="16" borderId="3" applyNumberFormat="0" applyAlignment="0" applyProtection="0"/>
    <xf numFmtId="0" fontId="7" fillId="16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vertical="top" wrapText="1"/>
    </xf>
    <xf numFmtId="0" fontId="21" fillId="0" borderId="0" xfId="164" applyFont="1" applyBorder="1" applyAlignment="1">
      <alignment horizontal="center" vertical="center"/>
      <protection/>
    </xf>
    <xf numFmtId="0" fontId="21" fillId="0" borderId="0" xfId="164" applyFont="1" applyBorder="1" applyAlignment="1">
      <alignment vertical="top" wrapText="1"/>
      <protection/>
    </xf>
    <xf numFmtId="0" fontId="21" fillId="0" borderId="0" xfId="163" applyFont="1" applyBorder="1" applyAlignment="1">
      <alignment horizontal="center" vertical="center"/>
      <protection/>
    </xf>
    <xf numFmtId="0" fontId="21" fillId="0" borderId="0" xfId="164" applyFont="1" applyFill="1" applyBorder="1" applyAlignment="1">
      <alignment horizontal="left" vertical="top" wrapText="1"/>
      <protection/>
    </xf>
    <xf numFmtId="0" fontId="22" fillId="0" borderId="11" xfId="0" applyFont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left" vertical="center" wrapText="1"/>
    </xf>
    <xf numFmtId="0" fontId="21" fillId="25" borderId="11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right" wrapText="1"/>
    </xf>
    <xf numFmtId="0" fontId="21" fillId="25" borderId="11" xfId="0" applyFont="1" applyFill="1" applyBorder="1" applyAlignment="1">
      <alignment vertical="center"/>
    </xf>
    <xf numFmtId="0" fontId="22" fillId="25" borderId="11" xfId="164" applyFont="1" applyFill="1" applyBorder="1" applyAlignment="1">
      <alignment horizontal="left" vertical="center" wrapText="1"/>
      <protection/>
    </xf>
    <xf numFmtId="0" fontId="21" fillId="0" borderId="0" xfId="0" applyFont="1" applyFill="1" applyAlignment="1">
      <alignment horizontal="right"/>
    </xf>
    <xf numFmtId="188" fontId="22" fillId="25" borderId="11" xfId="0" applyNumberFormat="1" applyFont="1" applyFill="1" applyBorder="1" applyAlignment="1">
      <alignment horizontal="center" vertical="center" wrapText="1"/>
    </xf>
    <xf numFmtId="188" fontId="21" fillId="25" borderId="11" xfId="0" applyNumberFormat="1" applyFont="1" applyFill="1" applyBorder="1" applyAlignment="1">
      <alignment horizontal="center" vertical="center" wrapText="1"/>
    </xf>
    <xf numFmtId="0" fontId="21" fillId="25" borderId="11" xfId="164" applyFont="1" applyFill="1" applyBorder="1" applyAlignment="1">
      <alignment horizontal="left" vertical="center" wrapText="1"/>
      <protection/>
    </xf>
    <xf numFmtId="0" fontId="21" fillId="25" borderId="11" xfId="0" applyFont="1" applyFill="1" applyBorder="1" applyAlignment="1">
      <alignment vertical="center" wrapText="1"/>
    </xf>
    <xf numFmtId="0" fontId="21" fillId="25" borderId="11" xfId="163" applyFont="1" applyFill="1" applyBorder="1" applyAlignment="1">
      <alignment horizontal="left" vertical="center" wrapText="1"/>
      <protection/>
    </xf>
    <xf numFmtId="188" fontId="21" fillId="0" borderId="11" xfId="0" applyNumberFormat="1" applyFont="1" applyFill="1" applyBorder="1" applyAlignment="1">
      <alignment horizontal="center" vertical="center" wrapText="1"/>
    </xf>
    <xf numFmtId="0" fontId="21" fillId="0" borderId="0" xfId="164" applyFont="1" applyBorder="1" applyAlignment="1">
      <alignment horizontal="right" vertical="top" wrapText="1"/>
      <protection/>
    </xf>
    <xf numFmtId="188" fontId="22" fillId="26" borderId="11" xfId="0" applyNumberFormat="1" applyFont="1" applyFill="1" applyBorder="1" applyAlignment="1">
      <alignment horizontal="center" vertical="center" wrapText="1"/>
    </xf>
    <xf numFmtId="188" fontId="21" fillId="26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 vertical="top" wrapText="1"/>
    </xf>
    <xf numFmtId="0" fontId="22" fillId="0" borderId="0" xfId="0" applyFont="1" applyAlignment="1">
      <alignment horizontal="center" vertical="top" wrapText="1"/>
    </xf>
    <xf numFmtId="0" fontId="22" fillId="0" borderId="11" xfId="0" applyFont="1" applyBorder="1" applyAlignment="1">
      <alignment horizontal="center" vertical="center" wrapText="1"/>
    </xf>
    <xf numFmtId="0" fontId="22" fillId="25" borderId="11" xfId="0" applyNumberFormat="1" applyFont="1" applyFill="1" applyBorder="1" applyAlignment="1">
      <alignment horizontal="center" vertical="center" wrapText="1"/>
    </xf>
    <xf numFmtId="0" fontId="22" fillId="25" borderId="12" xfId="0" applyNumberFormat="1" applyFont="1" applyFill="1" applyBorder="1" applyAlignment="1">
      <alignment horizontal="center" vertical="center" wrapText="1"/>
    </xf>
    <xf numFmtId="0" fontId="22" fillId="25" borderId="13" xfId="0" applyNumberFormat="1" applyFont="1" applyFill="1" applyBorder="1" applyAlignment="1">
      <alignment horizontal="center" vertical="center" wrapText="1"/>
    </xf>
    <xf numFmtId="0" fontId="21" fillId="25" borderId="12" xfId="0" applyNumberFormat="1" applyFont="1" applyFill="1" applyBorder="1" applyAlignment="1">
      <alignment horizontal="center" vertical="center" wrapText="1"/>
    </xf>
    <xf numFmtId="0" fontId="21" fillId="25" borderId="13" xfId="0" applyNumberFormat="1" applyFont="1" applyFill="1" applyBorder="1" applyAlignment="1">
      <alignment horizontal="center" vertical="center" wrapText="1"/>
    </xf>
    <xf numFmtId="0" fontId="22" fillId="25" borderId="11" xfId="0" applyNumberFormat="1" applyFont="1" applyFill="1" applyBorder="1" applyAlignment="1">
      <alignment horizontal="center" vertical="center"/>
    </xf>
    <xf numFmtId="0" fontId="21" fillId="25" borderId="11" xfId="0" applyNumberFormat="1" applyFont="1" applyFill="1" applyBorder="1" applyAlignment="1">
      <alignment horizontal="center" vertical="center" wrapText="1"/>
    </xf>
    <xf numFmtId="0" fontId="22" fillId="25" borderId="12" xfId="0" applyNumberFormat="1" applyFont="1" applyFill="1" applyBorder="1" applyAlignment="1">
      <alignment horizontal="center" vertical="center"/>
    </xf>
    <xf numFmtId="0" fontId="22" fillId="25" borderId="13" xfId="0" applyNumberFormat="1" applyFont="1" applyFill="1" applyBorder="1" applyAlignment="1">
      <alignment horizontal="center" vertical="center"/>
    </xf>
    <xf numFmtId="0" fontId="21" fillId="25" borderId="12" xfId="0" applyNumberFormat="1" applyFont="1" applyFill="1" applyBorder="1" applyAlignment="1">
      <alignment horizontal="center" vertical="center"/>
    </xf>
    <xf numFmtId="0" fontId="21" fillId="25" borderId="13" xfId="0" applyNumberFormat="1" applyFont="1" applyFill="1" applyBorder="1" applyAlignment="1">
      <alignment horizontal="center" vertical="center"/>
    </xf>
    <xf numFmtId="0" fontId="22" fillId="25" borderId="11" xfId="164" applyNumberFormat="1" applyFont="1" applyFill="1" applyBorder="1" applyAlignment="1">
      <alignment horizontal="center" vertical="center"/>
      <protection/>
    </xf>
    <xf numFmtId="0" fontId="21" fillId="25" borderId="11" xfId="0" applyNumberFormat="1" applyFont="1" applyFill="1" applyBorder="1" applyAlignment="1">
      <alignment horizontal="center" wrapText="1"/>
    </xf>
    <xf numFmtId="0" fontId="21" fillId="25" borderId="11" xfId="0" applyNumberFormat="1" applyFont="1" applyFill="1" applyBorder="1" applyAlignment="1">
      <alignment horizontal="center"/>
    </xf>
    <xf numFmtId="0" fontId="21" fillId="25" borderId="11" xfId="0" applyNumberFormat="1" applyFont="1" applyFill="1" applyBorder="1" applyAlignment="1">
      <alignment horizontal="center" vertical="center"/>
    </xf>
    <xf numFmtId="0" fontId="21" fillId="25" borderId="11" xfId="164" applyNumberFormat="1" applyFont="1" applyFill="1" applyBorder="1" applyAlignment="1">
      <alignment horizontal="center" vertical="center"/>
      <protection/>
    </xf>
    <xf numFmtId="0" fontId="21" fillId="0" borderId="0" xfId="0" applyFont="1" applyFill="1" applyAlignment="1">
      <alignment horizontal="right"/>
    </xf>
  </cellXfs>
  <cellStyles count="1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Regional Data for IGR" xfId="33"/>
    <cellStyle name="SAPBEXaggData" xfId="34"/>
    <cellStyle name="SAPBEXaggData 2" xfId="35"/>
    <cellStyle name="SAPBEXaggData 2 2" xfId="36"/>
    <cellStyle name="SAPBEXaggDataEmph" xfId="37"/>
    <cellStyle name="SAPBEXaggDataEmph 2" xfId="38"/>
    <cellStyle name="SAPBEXaggDataEmph 2 2" xfId="39"/>
    <cellStyle name="SAPBEXaggItem" xfId="40"/>
    <cellStyle name="SAPBEXaggItem 2" xfId="41"/>
    <cellStyle name="SAPBEXaggItem 2 2" xfId="42"/>
    <cellStyle name="SAPBEXaggItemX" xfId="43"/>
    <cellStyle name="SAPBEXaggItemX 2" xfId="44"/>
    <cellStyle name="SAPBEXaggItemX 2 2" xfId="45"/>
    <cellStyle name="SAPBEXchaText" xfId="46"/>
    <cellStyle name="SAPBEXchaText 2" xfId="47"/>
    <cellStyle name="SAPBEXchaText 2 2" xfId="48"/>
    <cellStyle name="SAPBEXexcBad7" xfId="49"/>
    <cellStyle name="SAPBEXexcBad7 2" xfId="50"/>
    <cellStyle name="SAPBEXexcBad7 2 2" xfId="51"/>
    <cellStyle name="SAPBEXexcBad8" xfId="52"/>
    <cellStyle name="SAPBEXexcBad8 2" xfId="53"/>
    <cellStyle name="SAPBEXexcBad8 2 2" xfId="54"/>
    <cellStyle name="SAPBEXexcBad9" xfId="55"/>
    <cellStyle name="SAPBEXexcBad9 2" xfId="56"/>
    <cellStyle name="SAPBEXexcBad9 2 2" xfId="57"/>
    <cellStyle name="SAPBEXexcCritical4" xfId="58"/>
    <cellStyle name="SAPBEXexcCritical4 2" xfId="59"/>
    <cellStyle name="SAPBEXexcCritical4 2 2" xfId="60"/>
    <cellStyle name="SAPBEXexcCritical5" xfId="61"/>
    <cellStyle name="SAPBEXexcCritical5 2" xfId="62"/>
    <cellStyle name="SAPBEXexcCritical5 2 2" xfId="63"/>
    <cellStyle name="SAPBEXexcCritical6" xfId="64"/>
    <cellStyle name="SAPBEXexcCritical6 2" xfId="65"/>
    <cellStyle name="SAPBEXexcCritical6 2 2" xfId="66"/>
    <cellStyle name="SAPBEXexcGood1" xfId="67"/>
    <cellStyle name="SAPBEXexcGood1 2" xfId="68"/>
    <cellStyle name="SAPBEXexcGood1 2 2" xfId="69"/>
    <cellStyle name="SAPBEXexcGood2" xfId="70"/>
    <cellStyle name="SAPBEXexcGood2 2" xfId="71"/>
    <cellStyle name="SAPBEXexcGood2 2 2" xfId="72"/>
    <cellStyle name="SAPBEXexcGood3" xfId="73"/>
    <cellStyle name="SAPBEXexcGood3 2" xfId="74"/>
    <cellStyle name="SAPBEXexcGood3 2 2" xfId="75"/>
    <cellStyle name="SAPBEXfilterDrill" xfId="76"/>
    <cellStyle name="SAPBEXfilterDrill 2" xfId="77"/>
    <cellStyle name="SAPBEXfilterDrill 2 2" xfId="78"/>
    <cellStyle name="SAPBEXfilterItem" xfId="79"/>
    <cellStyle name="SAPBEXfilterItem 2" xfId="80"/>
    <cellStyle name="SAPBEXfilterItem 2 2" xfId="81"/>
    <cellStyle name="SAPBEXfilterText" xfId="82"/>
    <cellStyle name="SAPBEXfilterText 2" xfId="83"/>
    <cellStyle name="SAPBEXfilterText 2 2" xfId="84"/>
    <cellStyle name="SAPBEXformats" xfId="85"/>
    <cellStyle name="SAPBEXformats 2" xfId="86"/>
    <cellStyle name="SAPBEXformats 2 2" xfId="87"/>
    <cellStyle name="SAPBEXheaderItem" xfId="88"/>
    <cellStyle name="SAPBEXheaderItem 2" xfId="89"/>
    <cellStyle name="SAPBEXheaderItem 2 2" xfId="90"/>
    <cellStyle name="SAPBEXheaderText" xfId="91"/>
    <cellStyle name="SAPBEXheaderText 2" xfId="92"/>
    <cellStyle name="SAPBEXheaderText 2 2" xfId="93"/>
    <cellStyle name="SAPBEXHLevel0" xfId="94"/>
    <cellStyle name="SAPBEXHLevel0X" xfId="95"/>
    <cellStyle name="SAPBEXHLevel0X 2" xfId="96"/>
    <cellStyle name="SAPBEXHLevel0X 2 2" xfId="97"/>
    <cellStyle name="SAPBEXHLevel1" xfId="98"/>
    <cellStyle name="SAPBEXHLevel1X" xfId="99"/>
    <cellStyle name="SAPBEXHLevel1X 2" xfId="100"/>
    <cellStyle name="SAPBEXHLevel1X 2 2" xfId="101"/>
    <cellStyle name="SAPBEXHLevel2" xfId="102"/>
    <cellStyle name="SAPBEXHLevel2X" xfId="103"/>
    <cellStyle name="SAPBEXHLevel2X 2" xfId="104"/>
    <cellStyle name="SAPBEXHLevel2X 2 2" xfId="105"/>
    <cellStyle name="SAPBEXHLevel3" xfId="106"/>
    <cellStyle name="SAPBEXHLevel3 2" xfId="107"/>
    <cellStyle name="SAPBEXHLevel3 2 2" xfId="108"/>
    <cellStyle name="SAPBEXHLevel3X" xfId="109"/>
    <cellStyle name="SAPBEXHLevel3X 2" xfId="110"/>
    <cellStyle name="SAPBEXHLevel3X 2 2" xfId="111"/>
    <cellStyle name="SAPBEXinputData" xfId="112"/>
    <cellStyle name="SAPBEXinputData 2" xfId="113"/>
    <cellStyle name="SAPBEXinputData 2 2" xfId="114"/>
    <cellStyle name="SAPBEXresData" xfId="115"/>
    <cellStyle name="SAPBEXresData 2" xfId="116"/>
    <cellStyle name="SAPBEXresData 2 2" xfId="117"/>
    <cellStyle name="SAPBEXresDataEmph" xfId="118"/>
    <cellStyle name="SAPBEXresDataEmph 2" xfId="119"/>
    <cellStyle name="SAPBEXresDataEmph 2 2" xfId="120"/>
    <cellStyle name="SAPBEXresItem" xfId="121"/>
    <cellStyle name="SAPBEXresItem 2" xfId="122"/>
    <cellStyle name="SAPBEXresItem 2 2" xfId="123"/>
    <cellStyle name="SAPBEXresItemX" xfId="124"/>
    <cellStyle name="SAPBEXresItemX 2" xfId="125"/>
    <cellStyle name="SAPBEXresItemX 2 2" xfId="126"/>
    <cellStyle name="SAPBEXstdData" xfId="127"/>
    <cellStyle name="SAPBEXstdDataEmph" xfId="128"/>
    <cellStyle name="SAPBEXstdDataEmph 2" xfId="129"/>
    <cellStyle name="SAPBEXstdDataEmph 2 2" xfId="130"/>
    <cellStyle name="SAPBEXstdItem" xfId="131"/>
    <cellStyle name="SAPBEXstdItem 2" xfId="132"/>
    <cellStyle name="SAPBEXstdItem 2 2" xfId="133"/>
    <cellStyle name="SAPBEXstdItemX" xfId="134"/>
    <cellStyle name="SAPBEXstdItemX 2" xfId="135"/>
    <cellStyle name="SAPBEXstdItemX 2 2" xfId="136"/>
    <cellStyle name="SAPBEXtitle" xfId="137"/>
    <cellStyle name="SAPBEXtitle 2" xfId="138"/>
    <cellStyle name="SAPBEXtitle 2 2" xfId="139"/>
    <cellStyle name="SAPBEXundefined" xfId="140"/>
    <cellStyle name="SAPBEXundefined 2" xfId="141"/>
    <cellStyle name="SAPBEXundefined 2 2" xfId="142"/>
    <cellStyle name="Акцент1" xfId="143"/>
    <cellStyle name="Акцент2" xfId="144"/>
    <cellStyle name="Акцент3" xfId="145"/>
    <cellStyle name="Акцент4" xfId="146"/>
    <cellStyle name="Акцент5" xfId="147"/>
    <cellStyle name="Акцент6" xfId="148"/>
    <cellStyle name="Ввод " xfId="149"/>
    <cellStyle name="Вывод" xfId="150"/>
    <cellStyle name="Вычисление" xfId="151"/>
    <cellStyle name="Currency" xfId="152"/>
    <cellStyle name="Currency [0]" xfId="153"/>
    <cellStyle name="Заголовок 1" xfId="154"/>
    <cellStyle name="Заголовок 2" xfId="155"/>
    <cellStyle name="Заголовок 3" xfId="156"/>
    <cellStyle name="Заголовок 4" xfId="157"/>
    <cellStyle name="Итог" xfId="158"/>
    <cellStyle name="Контрольная ячейка" xfId="159"/>
    <cellStyle name="Название" xfId="160"/>
    <cellStyle name="Нейтральный" xfId="161"/>
    <cellStyle name="Обычный 2" xfId="162"/>
    <cellStyle name="Обычный 3" xfId="163"/>
    <cellStyle name="Обычный 4" xfId="164"/>
    <cellStyle name="Плохой" xfId="165"/>
    <cellStyle name="Пояснение" xfId="166"/>
    <cellStyle name="Примечание" xfId="167"/>
    <cellStyle name="Примечание 2" xfId="168"/>
    <cellStyle name="Примечание 2 2" xfId="169"/>
    <cellStyle name="Percent" xfId="170"/>
    <cellStyle name="Связанная ячейка" xfId="171"/>
    <cellStyle name="Стиль 1" xfId="172"/>
    <cellStyle name="Текст предупреждения" xfId="173"/>
    <cellStyle name="Comma" xfId="174"/>
    <cellStyle name="Comma [0]" xfId="175"/>
    <cellStyle name="Хороший" xfId="1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D36"/>
  <sheetViews>
    <sheetView tabSelected="1" zoomScalePageLayoutView="0" workbookViewId="0" topLeftCell="A7">
      <selection activeCell="D28" sqref="D28"/>
    </sheetView>
  </sheetViews>
  <sheetFormatPr defaultColWidth="9.140625" defaultRowHeight="12.75"/>
  <cols>
    <col min="1" max="1" width="9.140625" style="1" customWidth="1"/>
    <col min="2" max="2" width="24.00390625" style="1" customWidth="1"/>
    <col min="3" max="3" width="59.421875" style="1" customWidth="1"/>
    <col min="4" max="4" width="21.28125" style="1" customWidth="1"/>
    <col min="5" max="16384" width="9.140625" style="1" customWidth="1"/>
  </cols>
  <sheetData>
    <row r="1" ht="19.5" customHeight="1" hidden="1"/>
    <row r="2" ht="26.25" customHeight="1" hidden="1"/>
    <row r="3" ht="13.5" customHeight="1" hidden="1"/>
    <row r="4" ht="13.5" customHeight="1" hidden="1">
      <c r="D4" s="5"/>
    </row>
    <row r="5" ht="13.5" customHeight="1" hidden="1"/>
    <row r="6" ht="13.5" customHeight="1" hidden="1">
      <c r="D6" s="3"/>
    </row>
    <row r="7" spans="3:4" ht="13.5" customHeight="1">
      <c r="C7" s="2"/>
      <c r="D7" s="14" t="s">
        <v>49</v>
      </c>
    </row>
    <row r="8" spans="3:4" ht="13.5" customHeight="1">
      <c r="C8" s="27" t="s">
        <v>23</v>
      </c>
      <c r="D8" s="27"/>
    </row>
    <row r="9" spans="3:4" ht="13.5" customHeight="1">
      <c r="C9" s="2"/>
      <c r="D9" s="17" t="s">
        <v>25</v>
      </c>
    </row>
    <row r="10" spans="3:4" ht="20.25" customHeight="1">
      <c r="C10" s="2"/>
      <c r="D10" s="14" t="s">
        <v>47</v>
      </c>
    </row>
    <row r="11" spans="3:4" ht="12.75">
      <c r="C11" s="27" t="s">
        <v>23</v>
      </c>
      <c r="D11" s="27"/>
    </row>
    <row r="12" spans="3:4" ht="12.75">
      <c r="C12" s="2"/>
      <c r="D12" s="17" t="s">
        <v>50</v>
      </c>
    </row>
    <row r="13" spans="3:4" ht="12.75">
      <c r="C13" s="2"/>
      <c r="D13" s="3"/>
    </row>
    <row r="14" spans="2:4" ht="21.75" customHeight="1">
      <c r="B14" s="28" t="s">
        <v>26</v>
      </c>
      <c r="C14" s="28"/>
      <c r="D14" s="28"/>
    </row>
    <row r="15" spans="1:4" s="4" customFormat="1" ht="33" customHeight="1">
      <c r="A15" s="29" t="s">
        <v>0</v>
      </c>
      <c r="B15" s="29"/>
      <c r="C15" s="11" t="s">
        <v>1</v>
      </c>
      <c r="D15" s="11" t="s">
        <v>10</v>
      </c>
    </row>
    <row r="16" spans="1:4" s="4" customFormat="1" ht="26.25" customHeight="1">
      <c r="A16" s="30" t="s">
        <v>11</v>
      </c>
      <c r="B16" s="30"/>
      <c r="C16" s="12" t="s">
        <v>5</v>
      </c>
      <c r="D16" s="25">
        <f>D20+D29+D17</f>
        <v>16937.799999999977</v>
      </c>
    </row>
    <row r="17" spans="1:4" s="4" customFormat="1" ht="25.5">
      <c r="A17" s="31" t="s">
        <v>30</v>
      </c>
      <c r="B17" s="32"/>
      <c r="C17" s="12" t="s">
        <v>17</v>
      </c>
      <c r="D17" s="18">
        <f>-D18</f>
        <v>-3000</v>
      </c>
    </row>
    <row r="18" spans="1:4" s="4" customFormat="1" ht="38.25">
      <c r="A18" s="33" t="s">
        <v>38</v>
      </c>
      <c r="B18" s="34"/>
      <c r="C18" s="13" t="s">
        <v>18</v>
      </c>
      <c r="D18" s="19">
        <f>D19</f>
        <v>3000</v>
      </c>
    </row>
    <row r="19" spans="1:4" s="4" customFormat="1" ht="38.25">
      <c r="A19" s="33" t="s">
        <v>43</v>
      </c>
      <c r="B19" s="34"/>
      <c r="C19" s="13" t="s">
        <v>19</v>
      </c>
      <c r="D19" s="19">
        <v>3000</v>
      </c>
    </row>
    <row r="20" spans="1:4" s="4" customFormat="1" ht="17.25" customHeight="1">
      <c r="A20" s="35" t="s">
        <v>31</v>
      </c>
      <c r="B20" s="35"/>
      <c r="C20" s="12" t="s">
        <v>12</v>
      </c>
      <c r="D20" s="18">
        <f>D25-D21</f>
        <v>19591.099999999977</v>
      </c>
    </row>
    <row r="21" spans="1:4" s="4" customFormat="1" ht="17.25" customHeight="1">
      <c r="A21" s="37" t="s">
        <v>32</v>
      </c>
      <c r="B21" s="38"/>
      <c r="C21" s="12" t="s">
        <v>16</v>
      </c>
      <c r="D21" s="18">
        <f>D22</f>
        <v>801826</v>
      </c>
    </row>
    <row r="22" spans="1:4" s="4" customFormat="1" ht="17.25" customHeight="1">
      <c r="A22" s="39" t="s">
        <v>33</v>
      </c>
      <c r="B22" s="40"/>
      <c r="C22" s="13" t="s">
        <v>7</v>
      </c>
      <c r="D22" s="19">
        <f>D23</f>
        <v>801826</v>
      </c>
    </row>
    <row r="23" spans="1:4" s="4" customFormat="1" ht="16.5" customHeight="1">
      <c r="A23" s="36" t="s">
        <v>34</v>
      </c>
      <c r="B23" s="36"/>
      <c r="C23" s="15" t="s">
        <v>15</v>
      </c>
      <c r="D23" s="19">
        <f>D24</f>
        <v>801826</v>
      </c>
    </row>
    <row r="24" spans="1:4" s="4" customFormat="1" ht="29.25" customHeight="1">
      <c r="A24" s="36" t="s">
        <v>44</v>
      </c>
      <c r="B24" s="36"/>
      <c r="C24" s="13" t="s">
        <v>21</v>
      </c>
      <c r="D24" s="19">
        <f>797986.4+D29+3492.9</f>
        <v>801826</v>
      </c>
    </row>
    <row r="25" spans="1:4" s="4" customFormat="1" ht="12.75">
      <c r="A25" s="31" t="s">
        <v>35</v>
      </c>
      <c r="B25" s="32"/>
      <c r="C25" s="12" t="s">
        <v>14</v>
      </c>
      <c r="D25" s="25">
        <f>D26</f>
        <v>821417.1</v>
      </c>
    </row>
    <row r="26" spans="1:4" s="4" customFormat="1" ht="12.75">
      <c r="A26" s="33" t="s">
        <v>36</v>
      </c>
      <c r="B26" s="34"/>
      <c r="C26" s="13" t="s">
        <v>8</v>
      </c>
      <c r="D26" s="26">
        <f>D27</f>
        <v>821417.1</v>
      </c>
    </row>
    <row r="27" spans="1:4" s="4" customFormat="1" ht="17.25" customHeight="1">
      <c r="A27" s="36" t="s">
        <v>37</v>
      </c>
      <c r="B27" s="36"/>
      <c r="C27" s="15" t="s">
        <v>13</v>
      </c>
      <c r="D27" s="26">
        <f>D28</f>
        <v>821417.1</v>
      </c>
    </row>
    <row r="28" spans="1:4" s="4" customFormat="1" ht="27.75" customHeight="1">
      <c r="A28" s="36" t="s">
        <v>45</v>
      </c>
      <c r="B28" s="36"/>
      <c r="C28" s="13" t="s">
        <v>22</v>
      </c>
      <c r="D28" s="26">
        <f>812463.9+D19+5953.2</f>
        <v>821417.1</v>
      </c>
    </row>
    <row r="29" spans="1:4" s="4" customFormat="1" ht="18" customHeight="1">
      <c r="A29" s="35" t="s">
        <v>39</v>
      </c>
      <c r="B29" s="35"/>
      <c r="C29" s="12" t="s">
        <v>2</v>
      </c>
      <c r="D29" s="18">
        <f>D30</f>
        <v>346.70000000000005</v>
      </c>
    </row>
    <row r="30" spans="1:4" ht="12.75">
      <c r="A30" s="41" t="s">
        <v>40</v>
      </c>
      <c r="B30" s="41"/>
      <c r="C30" s="16" t="s">
        <v>3</v>
      </c>
      <c r="D30" s="18">
        <f>D31</f>
        <v>346.70000000000005</v>
      </c>
    </row>
    <row r="31" spans="1:4" ht="25.5" customHeight="1">
      <c r="A31" s="45" t="s">
        <v>41</v>
      </c>
      <c r="B31" s="45"/>
      <c r="C31" s="20" t="s">
        <v>4</v>
      </c>
      <c r="D31" s="19">
        <f>D32</f>
        <v>346.70000000000005</v>
      </c>
    </row>
    <row r="32" spans="1:4" ht="25.5" customHeight="1">
      <c r="A32" s="36" t="s">
        <v>42</v>
      </c>
      <c r="B32" s="44"/>
      <c r="C32" s="21" t="s">
        <v>9</v>
      </c>
      <c r="D32" s="19">
        <f>D33</f>
        <v>346.70000000000005</v>
      </c>
    </row>
    <row r="33" spans="1:4" ht="38.25" customHeight="1">
      <c r="A33" s="42" t="s">
        <v>46</v>
      </c>
      <c r="B33" s="43"/>
      <c r="C33" s="22" t="s">
        <v>20</v>
      </c>
      <c r="D33" s="19">
        <f>403.6-56.9</f>
        <v>346.70000000000005</v>
      </c>
    </row>
    <row r="34" spans="1:4" ht="12.75">
      <c r="A34" s="6"/>
      <c r="B34" s="7"/>
      <c r="C34" s="8"/>
      <c r="D34" s="24" t="s">
        <v>48</v>
      </c>
    </row>
    <row r="35" spans="1:4" ht="12.75">
      <c r="A35" s="6"/>
      <c r="B35" s="9"/>
      <c r="C35" s="6"/>
      <c r="D35" s="6"/>
    </row>
    <row r="36" spans="1:4" ht="12.75">
      <c r="A36" s="6"/>
      <c r="B36" s="7"/>
      <c r="C36" s="10"/>
      <c r="D36" s="10"/>
    </row>
  </sheetData>
  <sheetProtection/>
  <mergeCells count="22">
    <mergeCell ref="C8:D8"/>
    <mergeCell ref="A33:B33"/>
    <mergeCell ref="A25:B25"/>
    <mergeCell ref="A26:B26"/>
    <mergeCell ref="A27:B27"/>
    <mergeCell ref="A28:B28"/>
    <mergeCell ref="A29:B29"/>
    <mergeCell ref="A32:B32"/>
    <mergeCell ref="A19:B19"/>
    <mergeCell ref="A31:B31"/>
    <mergeCell ref="A20:B20"/>
    <mergeCell ref="A23:B23"/>
    <mergeCell ref="A21:B21"/>
    <mergeCell ref="A22:B22"/>
    <mergeCell ref="A30:B30"/>
    <mergeCell ref="A24:B24"/>
    <mergeCell ref="C11:D11"/>
    <mergeCell ref="B14:D14"/>
    <mergeCell ref="A15:B15"/>
    <mergeCell ref="A16:B16"/>
    <mergeCell ref="A17:B17"/>
    <mergeCell ref="A18:B18"/>
  </mergeCells>
  <printOptions/>
  <pageMargins left="0.7480314960629921" right="0.1968503937007874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28"/>
  <sheetViews>
    <sheetView zoomScalePageLayoutView="0" workbookViewId="0" topLeftCell="A7">
      <selection activeCell="E28" sqref="E28"/>
    </sheetView>
  </sheetViews>
  <sheetFormatPr defaultColWidth="9.140625" defaultRowHeight="12.75"/>
  <cols>
    <col min="1" max="1" width="9.140625" style="1" customWidth="1"/>
    <col min="2" max="2" width="24.00390625" style="1" customWidth="1"/>
    <col min="3" max="3" width="59.421875" style="1" customWidth="1"/>
    <col min="4" max="4" width="14.7109375" style="1" customWidth="1"/>
    <col min="5" max="5" width="15.7109375" style="1" customWidth="1"/>
    <col min="6" max="16384" width="9.140625" style="1" customWidth="1"/>
  </cols>
  <sheetData>
    <row r="1" ht="19.5" customHeight="1" hidden="1"/>
    <row r="2" ht="26.25" customHeight="1" hidden="1"/>
    <row r="3" ht="13.5" customHeight="1" hidden="1"/>
    <row r="4" ht="13.5" customHeight="1" hidden="1">
      <c r="D4" s="5"/>
    </row>
    <row r="5" ht="13.5" customHeight="1" hidden="1"/>
    <row r="6" ht="13.5" customHeight="1" hidden="1">
      <c r="D6" s="3"/>
    </row>
    <row r="7" ht="13.5" customHeight="1">
      <c r="E7" s="14" t="s">
        <v>52</v>
      </c>
    </row>
    <row r="8" spans="4:5" ht="13.5" customHeight="1">
      <c r="D8" s="27" t="s">
        <v>23</v>
      </c>
      <c r="E8" s="27"/>
    </row>
    <row r="9" spans="4:5" ht="13.5" customHeight="1">
      <c r="D9" s="46" t="s">
        <v>28</v>
      </c>
      <c r="E9" s="46"/>
    </row>
    <row r="10" ht="13.5" customHeight="1">
      <c r="E10" s="14" t="s">
        <v>51</v>
      </c>
    </row>
    <row r="11" spans="4:5" ht="20.25" customHeight="1">
      <c r="D11" s="27" t="s">
        <v>23</v>
      </c>
      <c r="E11" s="27"/>
    </row>
    <row r="12" spans="3:5" ht="12.75">
      <c r="C12" s="2"/>
      <c r="D12" s="46" t="s">
        <v>28</v>
      </c>
      <c r="E12" s="46"/>
    </row>
    <row r="13" spans="2:4" ht="12.75">
      <c r="B13" s="28" t="s">
        <v>27</v>
      </c>
      <c r="C13" s="28"/>
      <c r="D13" s="28"/>
    </row>
    <row r="14" spans="1:5" ht="21.75" customHeight="1">
      <c r="A14" s="29" t="s">
        <v>0</v>
      </c>
      <c r="B14" s="29"/>
      <c r="C14" s="11" t="s">
        <v>1</v>
      </c>
      <c r="D14" s="11" t="s">
        <v>24</v>
      </c>
      <c r="E14" s="11" t="s">
        <v>29</v>
      </c>
    </row>
    <row r="15" spans="1:5" s="4" customFormat="1" ht="33" customHeight="1">
      <c r="A15" s="30" t="s">
        <v>11</v>
      </c>
      <c r="B15" s="30"/>
      <c r="C15" s="12" t="s">
        <v>5</v>
      </c>
      <c r="D15" s="18">
        <f>D19+D16</f>
        <v>2053.600000000093</v>
      </c>
      <c r="E15" s="18">
        <f>E19+E16</f>
        <v>-2720.1999999999534</v>
      </c>
    </row>
    <row r="16" spans="1:5" s="4" customFormat="1" ht="26.25" customHeight="1">
      <c r="A16" s="31" t="s">
        <v>30</v>
      </c>
      <c r="B16" s="32"/>
      <c r="C16" s="12" t="s">
        <v>17</v>
      </c>
      <c r="D16" s="18">
        <f>-D17</f>
        <v>-3000</v>
      </c>
      <c r="E16" s="18">
        <f>-E17</f>
        <v>-6000</v>
      </c>
    </row>
    <row r="17" spans="1:5" s="4" customFormat="1" ht="38.25">
      <c r="A17" s="33" t="s">
        <v>38</v>
      </c>
      <c r="B17" s="34"/>
      <c r="C17" s="13" t="s">
        <v>18</v>
      </c>
      <c r="D17" s="19">
        <f>D18</f>
        <v>3000</v>
      </c>
      <c r="E17" s="19">
        <f>E18</f>
        <v>6000</v>
      </c>
    </row>
    <row r="18" spans="1:5" s="4" customFormat="1" ht="38.25">
      <c r="A18" s="33" t="s">
        <v>43</v>
      </c>
      <c r="B18" s="34"/>
      <c r="C18" s="13" t="s">
        <v>19</v>
      </c>
      <c r="D18" s="19">
        <v>3000</v>
      </c>
      <c r="E18" s="19">
        <v>6000</v>
      </c>
    </row>
    <row r="19" spans="1:5" s="4" customFormat="1" ht="12.75">
      <c r="A19" s="37" t="s">
        <v>31</v>
      </c>
      <c r="B19" s="38"/>
      <c r="C19" s="12" t="s">
        <v>6</v>
      </c>
      <c r="D19" s="18">
        <f>D24-D20</f>
        <v>5053.600000000093</v>
      </c>
      <c r="E19" s="18">
        <f>E24-E20</f>
        <v>3279.8000000000466</v>
      </c>
    </row>
    <row r="20" spans="1:5" s="4" customFormat="1" ht="17.25" customHeight="1">
      <c r="A20" s="37" t="s">
        <v>32</v>
      </c>
      <c r="B20" s="38"/>
      <c r="C20" s="12" t="s">
        <v>16</v>
      </c>
      <c r="D20" s="18">
        <f aca="true" t="shared" si="0" ref="D20:E22">D21</f>
        <v>949687.8999999999</v>
      </c>
      <c r="E20" s="18">
        <f t="shared" si="0"/>
        <v>725183.3</v>
      </c>
    </row>
    <row r="21" spans="1:5" s="4" customFormat="1" ht="17.25" customHeight="1">
      <c r="A21" s="39" t="s">
        <v>33</v>
      </c>
      <c r="B21" s="40"/>
      <c r="C21" s="13" t="s">
        <v>7</v>
      </c>
      <c r="D21" s="19">
        <f t="shared" si="0"/>
        <v>949687.8999999999</v>
      </c>
      <c r="E21" s="19">
        <f t="shared" si="0"/>
        <v>725183.3</v>
      </c>
    </row>
    <row r="22" spans="1:5" s="4" customFormat="1" ht="17.25" customHeight="1">
      <c r="A22" s="36" t="s">
        <v>34</v>
      </c>
      <c r="B22" s="36"/>
      <c r="C22" s="15" t="s">
        <v>15</v>
      </c>
      <c r="D22" s="19">
        <f t="shared" si="0"/>
        <v>949687.8999999999</v>
      </c>
      <c r="E22" s="19">
        <f t="shared" si="0"/>
        <v>725183.3</v>
      </c>
    </row>
    <row r="23" spans="1:5" s="4" customFormat="1" ht="25.5">
      <c r="A23" s="36" t="s">
        <v>44</v>
      </c>
      <c r="B23" s="36"/>
      <c r="C23" s="13" t="s">
        <v>21</v>
      </c>
      <c r="D23" s="19">
        <f>850459.7+99228.2</f>
        <v>949687.8999999999</v>
      </c>
      <c r="E23" s="19">
        <f>821846-96662.7</f>
        <v>725183.3</v>
      </c>
    </row>
    <row r="24" spans="1:5" s="4" customFormat="1" ht="29.25" customHeight="1">
      <c r="A24" s="31" t="s">
        <v>35</v>
      </c>
      <c r="B24" s="32"/>
      <c r="C24" s="12" t="s">
        <v>14</v>
      </c>
      <c r="D24" s="18">
        <f aca="true" t="shared" si="1" ref="D24:E26">D25</f>
        <v>954741.5</v>
      </c>
      <c r="E24" s="18">
        <f t="shared" si="1"/>
        <v>728463.1000000001</v>
      </c>
    </row>
    <row r="25" spans="1:5" s="4" customFormat="1" ht="12.75">
      <c r="A25" s="33" t="s">
        <v>36</v>
      </c>
      <c r="B25" s="34"/>
      <c r="C25" s="13" t="s">
        <v>8</v>
      </c>
      <c r="D25" s="19">
        <f t="shared" si="1"/>
        <v>954741.5</v>
      </c>
      <c r="E25" s="19">
        <f t="shared" si="1"/>
        <v>728463.1000000001</v>
      </c>
    </row>
    <row r="26" spans="1:5" s="4" customFormat="1" ht="12.75">
      <c r="A26" s="36" t="s">
        <v>37</v>
      </c>
      <c r="B26" s="36"/>
      <c r="C26" s="15" t="s">
        <v>13</v>
      </c>
      <c r="D26" s="19">
        <f t="shared" si="1"/>
        <v>954741.5</v>
      </c>
      <c r="E26" s="19">
        <f t="shared" si="1"/>
        <v>728463.1000000001</v>
      </c>
    </row>
    <row r="27" spans="1:5" s="4" customFormat="1" ht="25.5">
      <c r="A27" s="36" t="s">
        <v>45</v>
      </c>
      <c r="B27" s="36"/>
      <c r="C27" s="13" t="s">
        <v>22</v>
      </c>
      <c r="D27" s="23">
        <f>852513.3+D18+99228.2</f>
        <v>954741.5</v>
      </c>
      <c r="E27" s="23">
        <f>819125.8+E18-96662.7</f>
        <v>728463.1000000001</v>
      </c>
    </row>
    <row r="28" spans="1:5" s="4" customFormat="1" ht="27.75" customHeight="1">
      <c r="A28" s="1"/>
      <c r="B28" s="1"/>
      <c r="C28" s="1"/>
      <c r="D28" s="1"/>
      <c r="E28" s="2" t="s">
        <v>48</v>
      </c>
    </row>
  </sheetData>
  <sheetProtection/>
  <mergeCells count="19">
    <mergeCell ref="A24:B24"/>
    <mergeCell ref="A25:B25"/>
    <mergeCell ref="D8:E8"/>
    <mergeCell ref="D9:E9"/>
    <mergeCell ref="D11:E11"/>
    <mergeCell ref="B13:D13"/>
    <mergeCell ref="A14:B14"/>
    <mergeCell ref="A15:B15"/>
    <mergeCell ref="D12:E12"/>
    <mergeCell ref="A27:B27"/>
    <mergeCell ref="A16:B16"/>
    <mergeCell ref="A17:B17"/>
    <mergeCell ref="A18:B18"/>
    <mergeCell ref="A23:B23"/>
    <mergeCell ref="A26:B26"/>
    <mergeCell ref="A20:B20"/>
    <mergeCell ref="A21:B21"/>
    <mergeCell ref="A19:B19"/>
    <mergeCell ref="A22:B22"/>
  </mergeCells>
  <printOptions/>
  <pageMargins left="0.7480314960629921" right="0.1968503937007874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Плотникова</dc:creator>
  <cp:keywords/>
  <dc:description/>
  <cp:lastModifiedBy>Плотникова</cp:lastModifiedBy>
  <cp:lastPrinted>2019-11-14T09:42:33Z</cp:lastPrinted>
  <dcterms:created xsi:type="dcterms:W3CDTF">2010-11-24T04:34:49Z</dcterms:created>
  <dcterms:modified xsi:type="dcterms:W3CDTF">2021-03-01T04:36:54Z</dcterms:modified>
  <cp:category/>
  <cp:version/>
  <cp:contentType/>
  <cp:contentStatus/>
</cp:coreProperties>
</file>