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65" windowWidth="14805" windowHeight="7650"/>
  </bookViews>
  <sheets>
    <sheet name="2021" sheetId="1" r:id="rId1"/>
    <sheet name="2021-2022" sheetId="2" state="hidden" r:id="rId2"/>
  </sheets>
  <calcPr calcId="145621"/>
</workbook>
</file>

<file path=xl/calcChain.xml><?xml version="1.0" encoding="utf-8"?>
<calcChain xmlns="http://schemas.openxmlformats.org/spreadsheetml/2006/main">
  <c r="C20" i="1" l="1"/>
  <c r="C21" i="1"/>
  <c r="D17" i="1"/>
  <c r="D26" i="1" s="1"/>
  <c r="E17" i="1"/>
  <c r="E26" i="1" s="1"/>
  <c r="E27" i="1"/>
  <c r="C18" i="1"/>
  <c r="C19" i="1"/>
  <c r="C22" i="1"/>
  <c r="C24" i="1"/>
  <c r="C25" i="1"/>
  <c r="C23" i="1"/>
  <c r="D12" i="1"/>
  <c r="C12" i="1"/>
  <c r="D19" i="2"/>
  <c r="C19" i="2" s="1"/>
  <c r="E19" i="2"/>
  <c r="E25" i="2" s="1"/>
  <c r="C24" i="2"/>
  <c r="F23" i="2"/>
  <c r="C22" i="2"/>
  <c r="C21" i="2"/>
  <c r="C20" i="2"/>
  <c r="H19" i="2"/>
  <c r="H25" i="2"/>
  <c r="G19" i="2"/>
  <c r="F19" i="2"/>
  <c r="F18" i="2"/>
  <c r="C18" i="2"/>
  <c r="F17" i="2"/>
  <c r="C17" i="2"/>
  <c r="F16" i="2"/>
  <c r="C16" i="2"/>
  <c r="F15" i="2"/>
  <c r="C15" i="2"/>
  <c r="G14" i="2"/>
  <c r="G25" i="2" s="1"/>
  <c r="D14" i="2"/>
  <c r="C14" i="2" s="1"/>
  <c r="C25" i="2" s="1"/>
  <c r="D25" i="2"/>
  <c r="F14" i="2"/>
  <c r="F25" i="2"/>
  <c r="C26" i="1" l="1"/>
  <c r="C27" i="1"/>
  <c r="C17" i="1"/>
</calcChain>
</file>

<file path=xl/sharedStrings.xml><?xml version="1.0" encoding="utf-8"?>
<sst xmlns="http://schemas.openxmlformats.org/spreadsheetml/2006/main" count="100" uniqueCount="56">
  <si>
    <t>№ п/п</t>
  </si>
  <si>
    <t>В том числе</t>
  </si>
  <si>
    <t>За счет средств краевого бюджета</t>
  </si>
  <si>
    <t xml:space="preserve">ВСЕГО </t>
  </si>
  <si>
    <t>Направление расходов</t>
  </si>
  <si>
    <t>Объем расходов на реализацию мероприятия, всего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</si>
  <si>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</si>
  <si>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</si>
  <si>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</si>
  <si>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</si>
  <si>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</si>
  <si>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</si>
  <si>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</si>
  <si>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</si>
  <si>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</si>
  <si>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2.5.</t>
  </si>
  <si>
    <t>2.8.</t>
  </si>
  <si>
    <t>За счет средств бюджета округа</t>
  </si>
  <si>
    <t>Ремонт автомобильных дорог общего пользования и искусственных сооружений на них, в том числе:</t>
  </si>
  <si>
    <t>Выполнение работ по содержанию муниципальных автомобильных дорог общего пользования и искусственных сооружений на них, в том числе:</t>
  </si>
  <si>
    <t>Содержание автомобильных дорог общего пользования и искусственных сооружений на них между населенными пунктами округа</t>
  </si>
  <si>
    <t>Содержание автомобильных дорог общего пользования и искусственных сооружений на территории г. Александровска, п. Луньевка, п. Лытвенский</t>
  </si>
  <si>
    <t>Содержание автомобильных дорог общего пользования и искусственных сооружений на территории п. Всеволодо-Вильва, п. Карьер-Известняк, с. Усть-Игум</t>
  </si>
  <si>
    <t>Содержание автомобильных дорог общего пользования и искусственных сооружений на территории п. Яйва</t>
  </si>
  <si>
    <t>к решению Думы</t>
  </si>
  <si>
    <t>Распределение средств муниципального дорожного фонда Александровского муниципального округа на 2021-2022 год, тыс. рублей</t>
  </si>
  <si>
    <t>2021 год</t>
  </si>
  <si>
    <t>2022 год</t>
  </si>
  <si>
    <r>
      <t>Ремонт автомобильных дорог и участков автомобильных дорог в рамках Постановления Правительства Пермского края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от 16.07.2019 г. № 479-П "О внесении изменений в Постановление Правительства Пермского края от 25 декабря 2018 г. № 877-П "Об утверждении распределения субсидий бюджетам муниципальных образований Пермского края на проектирование и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края, в 2019-2021 годах"</t>
    </r>
  </si>
  <si>
    <t>-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</si>
  <si>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1</t>
  </si>
  <si>
    <t>Ремонт автомобильных дорог и участков автомобильных дорог в рамках Постановления Правительства Пермского края  от 07 августа 2019 г. № 524-П "О внесении изменений в отдельные Постановления Правительства Пермского края в сфере дорожной деятельности", приложение 2</t>
  </si>
  <si>
    <t xml:space="preserve">2.4. </t>
  </si>
  <si>
    <t>Ремонт автомобильных дорог и участков автомобильных дорог в рамках софинансирования</t>
  </si>
  <si>
    <t>от  17.12.2019 № 39</t>
  </si>
  <si>
    <t>"Приложение 16</t>
  </si>
  <si>
    <t>Приложение 12</t>
  </si>
  <si>
    <t xml:space="preserve">Ремонт участка автомобильной дороги Александровск - Всеволодо-Вильва общего пользования местного значения Кунгур – Соликамск – Усть-Игум </t>
  </si>
  <si>
    <t>от 13.08.2020 № 129</t>
  </si>
  <si>
    <t>Ремонт участка автомобильной дороги общего пользования «Кунгур – Соликамск» - «Камень»</t>
  </si>
  <si>
    <t>Распределение средств муниципального дорожного фонда Александровского муниципального округа на 2021 год, тыс. рублей</t>
  </si>
  <si>
    <t>Ремонт участка автомобильной дороги общего пользования «Кунгур – Соликамск» - «Чикман» (Яйва - Скопкортная)</t>
  </si>
  <si>
    <t>Ремонт автомобильных дорог в г. Александровске: по ул. Калинина от ул. Ленина до ул. Мехоношина; по ул. Пригородная (устранение пучинообразования км 000+425 - км 000+450, км 000+500 - км 000+525, км 000+550 - км 000+575); по ул. Красина от ул. Братьев Давыдовых до ул. Кирова; по ул. Чапаева от ул. Ленина до ул. Мехоношина; по ул. Гайдара от ул. Пионерская до ул. Кольцова</t>
  </si>
  <si>
    <t>Ремонт автомобильной дороги по ул. Островского в г. Александровске (восстановление пешеходного перехода возле МБОУ БСОШ № 1)</t>
  </si>
  <si>
    <t>Ремонт дорог в р.п. Яйва: по ул. Парковая от ул. Уральская до ул. Заводская, от здания № 10 до ул. Первомайская; по ул. 8 Марта; по ул. Первомайская</t>
  </si>
  <si>
    <t>2.4.</t>
  </si>
  <si>
    <t>Ремонт автомобильной дороги по ул. Заводская (восстановление пешеходного перехода вблизи образовательного учреждения "Детская музыкальная школа) в р. П. Яйва</t>
  </si>
  <si>
    <t>Ремонт автомобильной дороги по ул. Лоскутова от ул. Свободы до дома № 24 в п. Всеволодо-Вильва</t>
  </si>
  <si>
    <t>2.6.</t>
  </si>
  <si>
    <t>2.7.</t>
  </si>
  <si>
    <t>Ремонт автомобильной дороги «Кунгур-Соликамск» - Усть-Игум км 004+100-км 004+937, км 007+261,5-км 008+016</t>
  </si>
  <si>
    <t>"Приложение 11</t>
  </si>
  <si>
    <t>от 28.01.2021  № 145</t>
  </si>
  <si>
    <t>"</t>
  </si>
  <si>
    <t xml:space="preserve">от  № </t>
  </si>
  <si>
    <t>Приложение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</si>
</sst>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1" applyFont="1" applyAlignment="1">
      <alignment horizontal="right"/>
    </xf>
    <xf numFmtId="0" fontId="9" fillId="0" borderId="0" xfId="0" applyFont="1" applyAlignment="1">
      <alignment horizontal="right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Fill="1"/>
    <xf numFmtId="49" fontId="1" fillId="2" borderId="1" xfId="0" applyNumberFormat="1" applyFont="1" applyFill="1" applyBorder="1" applyAlignment="1">
      <alignment horizontal="center" vertical="center" wrapText="1"/>
    </xf>
    <xf numFmtId="4" fontId="6" fillId="0" borderId="0" xfId="1" applyNumberFormat="1" applyFont="1" applyAlignment="1">
      <alignment horizontal="right"/>
    </xf>
    <xf numFmtId="4" fontId="1" fillId="0" borderId="0" xfId="1" applyNumberFormat="1" applyFont="1" applyAlignment="1">
      <alignment horizontal="right"/>
    </xf>
    <xf numFmtId="4" fontId="6" fillId="0" borderId="0" xfId="1" applyNumberFormat="1" applyFont="1" applyAlignment="1">
      <alignment horizontal="left"/>
    </xf>
    <xf numFmtId="4" fontId="12" fillId="0" borderId="0" xfId="0" applyNumberFormat="1" applyFont="1" applyAlignment="1">
      <alignment horizontal="right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/>
    </xf>
    <xf numFmtId="164" fontId="3" fillId="2" borderId="1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1" fillId="2" borderId="1" xfId="0" applyNumberFormat="1" applyFont="1" applyFill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right" wrapText="1"/>
    </xf>
    <xf numFmtId="4" fontId="9" fillId="0" borderId="0" xfId="0" applyNumberFormat="1" applyFont="1" applyAlignment="1">
      <alignment horizontal="right"/>
    </xf>
    <xf numFmtId="0" fontId="13" fillId="0" borderId="0" xfId="0" applyFont="1" applyAlignment="1">
      <alignment horizontal="center" wrapText="1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 shrinkToFi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22" workbookViewId="0">
      <selection activeCell="D15" sqref="D15"/>
    </sheetView>
  </sheetViews>
  <sheetFormatPr defaultRowHeight="15" x14ac:dyDescent="0.25"/>
  <cols>
    <col min="1" max="1" width="6.42578125" customWidth="1"/>
    <col min="2" max="2" width="46.28515625" customWidth="1"/>
    <col min="3" max="3" width="15.28515625" style="23" customWidth="1"/>
    <col min="4" max="4" width="17.140625" style="23" customWidth="1"/>
    <col min="5" max="5" width="16.7109375" style="23" customWidth="1"/>
  </cols>
  <sheetData>
    <row r="1" spans="1:5" ht="15.75" x14ac:dyDescent="0.25">
      <c r="D1" s="28"/>
      <c r="E1" s="29" t="s">
        <v>55</v>
      </c>
    </row>
    <row r="2" spans="1:5" ht="15.75" x14ac:dyDescent="0.25">
      <c r="D2" s="30"/>
      <c r="E2" s="31" t="s">
        <v>24</v>
      </c>
    </row>
    <row r="3" spans="1:5" x14ac:dyDescent="0.25">
      <c r="E3" s="41" t="s">
        <v>54</v>
      </c>
    </row>
    <row r="4" spans="1:5" ht="15.75" x14ac:dyDescent="0.25">
      <c r="D4" s="28"/>
      <c r="E4" s="29" t="s">
        <v>51</v>
      </c>
    </row>
    <row r="5" spans="1:5" ht="15.75" x14ac:dyDescent="0.25">
      <c r="D5" s="30"/>
      <c r="E5" s="31" t="s">
        <v>24</v>
      </c>
    </row>
    <row r="6" spans="1:5" x14ac:dyDescent="0.25">
      <c r="E6" s="41" t="s">
        <v>52</v>
      </c>
    </row>
    <row r="7" spans="1:5" ht="37.5" customHeight="1" x14ac:dyDescent="0.3">
      <c r="A7" s="42" t="s">
        <v>40</v>
      </c>
      <c r="B7" s="42"/>
      <c r="C7" s="42"/>
      <c r="D7" s="42"/>
      <c r="E7" s="42"/>
    </row>
    <row r="9" spans="1:5" ht="15.75" customHeight="1" x14ac:dyDescent="0.25">
      <c r="A9" s="43" t="s">
        <v>0</v>
      </c>
      <c r="B9" s="44" t="s">
        <v>4</v>
      </c>
      <c r="C9" s="46" t="s">
        <v>5</v>
      </c>
      <c r="D9" s="48" t="s">
        <v>1</v>
      </c>
      <c r="E9" s="48"/>
    </row>
    <row r="10" spans="1:5" ht="67.5" customHeight="1" x14ac:dyDescent="0.25">
      <c r="A10" s="43"/>
      <c r="B10" s="45"/>
      <c r="C10" s="47"/>
      <c r="D10" s="32" t="s">
        <v>17</v>
      </c>
      <c r="E10" s="32" t="s">
        <v>2</v>
      </c>
    </row>
    <row r="11" spans="1:5" ht="15" customHeight="1" x14ac:dyDescent="0.25">
      <c r="A11" s="2">
        <v>1</v>
      </c>
      <c r="B11" s="2">
        <v>2</v>
      </c>
      <c r="C11" s="2">
        <v>3</v>
      </c>
      <c r="D11" s="2">
        <v>4</v>
      </c>
      <c r="E11" s="2">
        <v>5</v>
      </c>
    </row>
    <row r="12" spans="1:5" ht="66" customHeight="1" x14ac:dyDescent="0.25">
      <c r="A12" s="9" t="s">
        <v>6</v>
      </c>
      <c r="B12" s="15" t="s">
        <v>19</v>
      </c>
      <c r="C12" s="34">
        <f>D12+E12</f>
        <v>29020.059999999998</v>
      </c>
      <c r="D12" s="34">
        <f>D13+D14+D15+D16</f>
        <v>29020.059999999998</v>
      </c>
      <c r="E12" s="35">
        <v>0</v>
      </c>
    </row>
    <row r="13" spans="1:5" ht="52.5" customHeight="1" x14ac:dyDescent="0.25">
      <c r="A13" s="5" t="s">
        <v>7</v>
      </c>
      <c r="B13" s="25" t="s">
        <v>20</v>
      </c>
      <c r="C13" s="36">
        <v>14586.36</v>
      </c>
      <c r="D13" s="36">
        <v>14586.36</v>
      </c>
      <c r="E13" s="37">
        <v>0</v>
      </c>
    </row>
    <row r="14" spans="1:5" ht="68.25" customHeight="1" x14ac:dyDescent="0.25">
      <c r="A14" s="5" t="s">
        <v>8</v>
      </c>
      <c r="B14" s="25" t="s">
        <v>21</v>
      </c>
      <c r="C14" s="36">
        <v>5662.83</v>
      </c>
      <c r="D14" s="36">
        <v>5662.8</v>
      </c>
      <c r="E14" s="37">
        <v>0</v>
      </c>
    </row>
    <row r="15" spans="1:5" ht="66" customHeight="1" x14ac:dyDescent="0.25">
      <c r="A15" s="5" t="s">
        <v>9</v>
      </c>
      <c r="B15" s="25" t="s">
        <v>22</v>
      </c>
      <c r="C15" s="36">
        <v>4148.8599999999997</v>
      </c>
      <c r="D15" s="36">
        <v>4148.8999999999996</v>
      </c>
      <c r="E15" s="37">
        <v>0</v>
      </c>
    </row>
    <row r="16" spans="1:5" ht="55.5" customHeight="1" x14ac:dyDescent="0.25">
      <c r="A16" s="4" t="s">
        <v>10</v>
      </c>
      <c r="B16" s="25" t="s">
        <v>23</v>
      </c>
      <c r="C16" s="36">
        <v>4622.04</v>
      </c>
      <c r="D16" s="36">
        <v>4622</v>
      </c>
      <c r="E16" s="37">
        <v>0</v>
      </c>
    </row>
    <row r="17" spans="1:10" ht="51" customHeight="1" x14ac:dyDescent="0.25">
      <c r="A17" s="5" t="s">
        <v>11</v>
      </c>
      <c r="B17" s="16" t="s">
        <v>18</v>
      </c>
      <c r="C17" s="38">
        <f>D17+E17</f>
        <v>51471.207670000003</v>
      </c>
      <c r="D17" s="35">
        <f>SUM(D18:D25)</f>
        <v>6835.1076700000003</v>
      </c>
      <c r="E17" s="35">
        <f>SUM(E18:E25)</f>
        <v>44636.100000000006</v>
      </c>
      <c r="F17" s="26"/>
      <c r="G17" s="26"/>
      <c r="H17" s="26"/>
    </row>
    <row r="18" spans="1:10" ht="168" customHeight="1" x14ac:dyDescent="0.25">
      <c r="A18" s="27" t="s">
        <v>12</v>
      </c>
      <c r="B18" s="24" t="s">
        <v>42</v>
      </c>
      <c r="C18" s="36">
        <f>D18+E18</f>
        <v>15334.364000000001</v>
      </c>
      <c r="D18" s="36">
        <v>1533.4364</v>
      </c>
      <c r="E18" s="36">
        <v>13800.927600000001</v>
      </c>
      <c r="G18" s="23"/>
    </row>
    <row r="19" spans="1:10" ht="67.5" customHeight="1" x14ac:dyDescent="0.25">
      <c r="A19" s="27" t="s">
        <v>13</v>
      </c>
      <c r="B19" s="24" t="s">
        <v>43</v>
      </c>
      <c r="C19" s="36">
        <f>D19+E19</f>
        <v>409.85300000000001</v>
      </c>
      <c r="D19" s="36">
        <v>40.985300000000002</v>
      </c>
      <c r="E19" s="36">
        <v>368.86770000000001</v>
      </c>
      <c r="G19" s="23"/>
    </row>
    <row r="20" spans="1:10" ht="84" customHeight="1" x14ac:dyDescent="0.25">
      <c r="A20" s="27" t="s">
        <v>14</v>
      </c>
      <c r="B20" s="24" t="s">
        <v>44</v>
      </c>
      <c r="C20" s="36">
        <f>SUM(D20:E20)</f>
        <v>12357.062</v>
      </c>
      <c r="D20" s="36">
        <v>1235.7062000000001</v>
      </c>
      <c r="E20" s="36">
        <v>11121.355799999999</v>
      </c>
      <c r="G20" s="23"/>
    </row>
    <row r="21" spans="1:10" ht="81.75" customHeight="1" x14ac:dyDescent="0.25">
      <c r="A21" s="27" t="s">
        <v>45</v>
      </c>
      <c r="B21" s="24" t="s">
        <v>46</v>
      </c>
      <c r="C21" s="36">
        <f>SUM(D21:E21)</f>
        <v>799.01</v>
      </c>
      <c r="D21" s="36">
        <v>79.900999999999996</v>
      </c>
      <c r="E21" s="36">
        <v>719.10900000000004</v>
      </c>
    </row>
    <row r="22" spans="1:10" ht="68.25" customHeight="1" x14ac:dyDescent="0.25">
      <c r="A22" s="27" t="s">
        <v>15</v>
      </c>
      <c r="B22" s="24" t="s">
        <v>47</v>
      </c>
      <c r="C22" s="36">
        <f>E22+D22</f>
        <v>11522.155449999998</v>
      </c>
      <c r="D22" s="36">
        <v>1152.2155499999999</v>
      </c>
      <c r="E22" s="36">
        <v>10369.939899999999</v>
      </c>
    </row>
    <row r="23" spans="1:10" ht="51" customHeight="1" x14ac:dyDescent="0.25">
      <c r="A23" s="27" t="s">
        <v>48</v>
      </c>
      <c r="B23" s="24" t="s">
        <v>39</v>
      </c>
      <c r="C23" s="36">
        <f>E23+D23</f>
        <v>3000</v>
      </c>
      <c r="D23" s="36">
        <v>300</v>
      </c>
      <c r="E23" s="36">
        <v>2700</v>
      </c>
    </row>
    <row r="24" spans="1:10" ht="51" customHeight="1" x14ac:dyDescent="0.25">
      <c r="A24" s="27" t="s">
        <v>49</v>
      </c>
      <c r="B24" s="24" t="s">
        <v>41</v>
      </c>
      <c r="C24" s="36">
        <f>E24+D24</f>
        <v>6173.2222199999997</v>
      </c>
      <c r="D24" s="37">
        <v>617.32222000000002</v>
      </c>
      <c r="E24" s="36">
        <v>5555.9</v>
      </c>
    </row>
    <row r="25" spans="1:10" ht="66" customHeight="1" x14ac:dyDescent="0.25">
      <c r="A25" s="27" t="s">
        <v>16</v>
      </c>
      <c r="B25" s="24" t="s">
        <v>50</v>
      </c>
      <c r="C25" s="36">
        <f>D25+E25</f>
        <v>1875.5409999999999</v>
      </c>
      <c r="D25" s="36">
        <v>1875.5409999999999</v>
      </c>
      <c r="E25" s="36">
        <v>0</v>
      </c>
      <c r="G25" s="23"/>
    </row>
    <row r="26" spans="1:10" ht="20.25" customHeight="1" x14ac:dyDescent="0.25">
      <c r="A26" s="7"/>
      <c r="B26" s="8" t="s">
        <v>3</v>
      </c>
      <c r="C26" s="39">
        <f>D26+E26</f>
        <v>80491.267670000001</v>
      </c>
      <c r="D26" s="40">
        <f>D12+D17</f>
        <v>35855.167669999995</v>
      </c>
      <c r="E26" s="40">
        <f>E12+E17</f>
        <v>44636.100000000006</v>
      </c>
      <c r="F26" s="26"/>
      <c r="G26" s="26"/>
      <c r="H26" s="26"/>
      <c r="I26" s="26"/>
      <c r="J26" s="26"/>
    </row>
    <row r="27" spans="1:10" hidden="1" x14ac:dyDescent="0.25">
      <c r="C27" s="23">
        <f>SUM(C18:C25)</f>
        <v>51471.207669999989</v>
      </c>
      <c r="E27" s="33">
        <f>SUM(E18:E25)</f>
        <v>44636.100000000006</v>
      </c>
    </row>
    <row r="28" spans="1:10" x14ac:dyDescent="0.25">
      <c r="E28" s="33" t="s">
        <v>53</v>
      </c>
    </row>
  </sheetData>
  <mergeCells count="5">
    <mergeCell ref="A7:E7"/>
    <mergeCell ref="A9:A10"/>
    <mergeCell ref="B9:B10"/>
    <mergeCell ref="C9:C10"/>
    <mergeCell ref="D9:E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opLeftCell="A22" workbookViewId="0">
      <selection activeCell="B24" sqref="B24"/>
    </sheetView>
  </sheetViews>
  <sheetFormatPr defaultRowHeight="15" x14ac:dyDescent="0.25"/>
  <cols>
    <col min="1" max="1" width="6.42578125" customWidth="1"/>
    <col min="2" max="2" width="47.7109375" customWidth="1"/>
    <col min="3" max="3" width="14.85546875" customWidth="1"/>
    <col min="4" max="4" width="12.5703125" customWidth="1"/>
    <col min="5" max="5" width="12.42578125" customWidth="1"/>
    <col min="6" max="6" width="14.28515625" customWidth="1"/>
    <col min="7" max="7" width="11.28515625" customWidth="1"/>
    <col min="8" max="8" width="12" customWidth="1"/>
  </cols>
  <sheetData>
    <row r="1" spans="1:8" ht="15.75" x14ac:dyDescent="0.25">
      <c r="H1" s="17" t="s">
        <v>36</v>
      </c>
    </row>
    <row r="2" spans="1:8" ht="15.75" x14ac:dyDescent="0.25">
      <c r="H2" s="18" t="s">
        <v>24</v>
      </c>
    </row>
    <row r="3" spans="1:8" x14ac:dyDescent="0.25">
      <c r="H3" s="19" t="s">
        <v>38</v>
      </c>
    </row>
    <row r="4" spans="1:8" ht="15.75" x14ac:dyDescent="0.25">
      <c r="H4" s="17" t="s">
        <v>35</v>
      </c>
    </row>
    <row r="5" spans="1:8" ht="15.75" x14ac:dyDescent="0.25">
      <c r="H5" s="18" t="s">
        <v>24</v>
      </c>
    </row>
    <row r="6" spans="1:8" x14ac:dyDescent="0.25">
      <c r="H6" s="19" t="s">
        <v>34</v>
      </c>
    </row>
    <row r="8" spans="1:8" ht="48" customHeight="1" x14ac:dyDescent="0.3">
      <c r="A8" s="49" t="s">
        <v>25</v>
      </c>
      <c r="B8" s="49"/>
      <c r="C8" s="49"/>
      <c r="D8" s="49"/>
      <c r="E8" s="49"/>
      <c r="F8" s="49"/>
      <c r="G8" s="49"/>
      <c r="H8" s="49"/>
    </row>
    <row r="10" spans="1:8" ht="15.75" x14ac:dyDescent="0.25">
      <c r="A10" s="43" t="s">
        <v>0</v>
      </c>
      <c r="B10" s="50" t="s">
        <v>4</v>
      </c>
      <c r="C10" s="51" t="s">
        <v>26</v>
      </c>
      <c r="D10" s="51"/>
      <c r="E10" s="51"/>
      <c r="F10" s="51" t="s">
        <v>27</v>
      </c>
      <c r="G10" s="51"/>
      <c r="H10" s="51"/>
    </row>
    <row r="11" spans="1:8" ht="15.75" customHeight="1" x14ac:dyDescent="0.25">
      <c r="A11" s="43"/>
      <c r="B11" s="50"/>
      <c r="C11" s="52" t="s">
        <v>5</v>
      </c>
      <c r="D11" s="43" t="s">
        <v>1</v>
      </c>
      <c r="E11" s="43"/>
      <c r="F11" s="52" t="s">
        <v>5</v>
      </c>
      <c r="G11" s="43" t="s">
        <v>1</v>
      </c>
      <c r="H11" s="43"/>
    </row>
    <row r="12" spans="1:8" ht="63" x14ac:dyDescent="0.25">
      <c r="A12" s="43"/>
      <c r="B12" s="50"/>
      <c r="C12" s="52"/>
      <c r="D12" s="1" t="s">
        <v>17</v>
      </c>
      <c r="E12" s="1" t="s">
        <v>2</v>
      </c>
      <c r="F12" s="52"/>
      <c r="G12" s="1" t="s">
        <v>17</v>
      </c>
      <c r="H12" s="1" t="s">
        <v>2</v>
      </c>
    </row>
    <row r="13" spans="1:8" ht="15" customHeight="1" x14ac:dyDescent="0.25">
      <c r="A13" s="2">
        <v>1</v>
      </c>
      <c r="B13" s="2">
        <v>2</v>
      </c>
      <c r="C13" s="3">
        <v>3</v>
      </c>
      <c r="D13" s="2">
        <v>4</v>
      </c>
      <c r="E13" s="2">
        <v>5</v>
      </c>
      <c r="F13" s="3">
        <v>6</v>
      </c>
      <c r="G13" s="2">
        <v>7</v>
      </c>
      <c r="H13" s="2">
        <v>8</v>
      </c>
    </row>
    <row r="14" spans="1:8" ht="63" x14ac:dyDescent="0.25">
      <c r="A14" s="9" t="s">
        <v>6</v>
      </c>
      <c r="B14" s="22" t="s">
        <v>19</v>
      </c>
      <c r="C14" s="11">
        <f t="shared" ref="C14:C22" si="0">D14+E14</f>
        <v>25823.05</v>
      </c>
      <c r="D14" s="11">
        <f>D15+D16+D17+D18</f>
        <v>25823.05</v>
      </c>
      <c r="E14" s="11">
        <v>0</v>
      </c>
      <c r="F14" s="11">
        <f>G14+H14</f>
        <v>26565.13</v>
      </c>
      <c r="G14" s="11">
        <f>G15+G16+G17+G18</f>
        <v>26565.13</v>
      </c>
      <c r="H14" s="11">
        <v>0</v>
      </c>
    </row>
    <row r="15" spans="1:8" ht="47.25" x14ac:dyDescent="0.25">
      <c r="A15" s="5" t="s">
        <v>7</v>
      </c>
      <c r="B15" s="10" t="s">
        <v>20</v>
      </c>
      <c r="C15" s="6">
        <f t="shared" si="0"/>
        <v>14000</v>
      </c>
      <c r="D15" s="6">
        <v>14000</v>
      </c>
      <c r="E15" s="6">
        <v>0</v>
      </c>
      <c r="F15" s="6">
        <f>G15+H15</f>
        <v>14400</v>
      </c>
      <c r="G15" s="6">
        <v>14400</v>
      </c>
      <c r="H15" s="6">
        <v>0</v>
      </c>
    </row>
    <row r="16" spans="1:8" ht="63" x14ac:dyDescent="0.25">
      <c r="A16" s="5" t="s">
        <v>8</v>
      </c>
      <c r="B16" s="10" t="s">
        <v>21</v>
      </c>
      <c r="C16" s="6">
        <f t="shared" si="0"/>
        <v>4800</v>
      </c>
      <c r="D16" s="6">
        <v>4800</v>
      </c>
      <c r="E16" s="6">
        <v>0</v>
      </c>
      <c r="F16" s="6">
        <f>G16+H16</f>
        <v>4900</v>
      </c>
      <c r="G16" s="6">
        <v>4900</v>
      </c>
      <c r="H16" s="6">
        <v>0</v>
      </c>
    </row>
    <row r="17" spans="1:8" ht="63" x14ac:dyDescent="0.25">
      <c r="A17" s="5" t="s">
        <v>9</v>
      </c>
      <c r="B17" s="10" t="s">
        <v>22</v>
      </c>
      <c r="C17" s="6">
        <f t="shared" si="0"/>
        <v>3400</v>
      </c>
      <c r="D17" s="6">
        <v>3400</v>
      </c>
      <c r="E17" s="6">
        <v>0</v>
      </c>
      <c r="F17" s="6">
        <f>G17+H17</f>
        <v>3400</v>
      </c>
      <c r="G17" s="6">
        <v>3400</v>
      </c>
      <c r="H17" s="6">
        <v>0</v>
      </c>
    </row>
    <row r="18" spans="1:8" ht="47.25" x14ac:dyDescent="0.25">
      <c r="A18" s="4" t="s">
        <v>10</v>
      </c>
      <c r="B18" s="10" t="s">
        <v>23</v>
      </c>
      <c r="C18" s="6">
        <f t="shared" si="0"/>
        <v>3623.05</v>
      </c>
      <c r="D18" s="6">
        <v>3623.05</v>
      </c>
      <c r="E18" s="6">
        <v>0</v>
      </c>
      <c r="F18" s="6">
        <f>G18+H18</f>
        <v>3865.13</v>
      </c>
      <c r="G18" s="6">
        <v>3865.13</v>
      </c>
      <c r="H18" s="6">
        <v>0</v>
      </c>
    </row>
    <row r="19" spans="1:8" ht="47.25" x14ac:dyDescent="0.25">
      <c r="A19" s="5" t="s">
        <v>11</v>
      </c>
      <c r="B19" s="8" t="s">
        <v>18</v>
      </c>
      <c r="C19" s="12">
        <f t="shared" si="0"/>
        <v>62592.039999999994</v>
      </c>
      <c r="D19" s="11">
        <f>SUM(D20:D22)+D24</f>
        <v>6259.2</v>
      </c>
      <c r="E19" s="11">
        <f>SUM(E20:E22)+E24</f>
        <v>56332.84</v>
      </c>
      <c r="F19" s="12">
        <f>F23</f>
        <v>48965.67</v>
      </c>
      <c r="G19" s="12">
        <f>G23</f>
        <v>4896.57</v>
      </c>
      <c r="H19" s="12">
        <f>H23</f>
        <v>44069.1</v>
      </c>
    </row>
    <row r="20" spans="1:8" ht="220.5" x14ac:dyDescent="0.25">
      <c r="A20" s="5" t="s">
        <v>12</v>
      </c>
      <c r="B20" s="13" t="s">
        <v>28</v>
      </c>
      <c r="C20" s="6">
        <f t="shared" si="0"/>
        <v>22009</v>
      </c>
      <c r="D20" s="6">
        <v>2200.9</v>
      </c>
      <c r="E20" s="6">
        <v>19808.099999999999</v>
      </c>
      <c r="F20" s="6" t="s">
        <v>29</v>
      </c>
      <c r="G20" s="6" t="s">
        <v>29</v>
      </c>
      <c r="H20" s="6" t="s">
        <v>29</v>
      </c>
    </row>
    <row r="21" spans="1:8" ht="126" x14ac:dyDescent="0.25">
      <c r="A21" s="5" t="s">
        <v>13</v>
      </c>
      <c r="B21" s="14" t="s">
        <v>30</v>
      </c>
      <c r="C21" s="6">
        <f t="shared" si="0"/>
        <v>18413.330000000002</v>
      </c>
      <c r="D21" s="6">
        <v>1841.33</v>
      </c>
      <c r="E21" s="6">
        <v>16572</v>
      </c>
      <c r="F21" s="6" t="s">
        <v>29</v>
      </c>
      <c r="G21" s="6" t="s">
        <v>29</v>
      </c>
      <c r="H21" s="6" t="s">
        <v>29</v>
      </c>
    </row>
    <row r="22" spans="1:8" ht="126" x14ac:dyDescent="0.25">
      <c r="A22" s="5" t="s">
        <v>14</v>
      </c>
      <c r="B22" s="13" t="s">
        <v>31</v>
      </c>
      <c r="C22" s="6">
        <f t="shared" si="0"/>
        <v>8542.2199999999993</v>
      </c>
      <c r="D22" s="6">
        <v>854.22</v>
      </c>
      <c r="E22" s="6">
        <v>7688</v>
      </c>
      <c r="F22" s="6" t="s">
        <v>29</v>
      </c>
      <c r="G22" s="6" t="s">
        <v>29</v>
      </c>
      <c r="H22" s="6" t="s">
        <v>29</v>
      </c>
    </row>
    <row r="23" spans="1:8" ht="47.25" x14ac:dyDescent="0.25">
      <c r="A23" s="5" t="s">
        <v>32</v>
      </c>
      <c r="B23" s="13" t="s">
        <v>33</v>
      </c>
      <c r="C23" s="6" t="s">
        <v>29</v>
      </c>
      <c r="D23" s="6" t="s">
        <v>29</v>
      </c>
      <c r="E23" s="6" t="s">
        <v>29</v>
      </c>
      <c r="F23" s="6">
        <f>G23+H23</f>
        <v>48965.67</v>
      </c>
      <c r="G23" s="6">
        <v>4896.57</v>
      </c>
      <c r="H23" s="6">
        <v>44069.1</v>
      </c>
    </row>
    <row r="24" spans="1:8" ht="63" x14ac:dyDescent="0.25">
      <c r="A24" s="5" t="s">
        <v>15</v>
      </c>
      <c r="B24" s="24" t="s">
        <v>37</v>
      </c>
      <c r="C24" s="20">
        <f>D24+E24</f>
        <v>13627.49</v>
      </c>
      <c r="D24" s="20">
        <v>1362.75</v>
      </c>
      <c r="E24" s="20">
        <v>12264.74</v>
      </c>
      <c r="F24" s="6" t="s">
        <v>29</v>
      </c>
      <c r="G24" s="6" t="s">
        <v>29</v>
      </c>
      <c r="H24" s="6" t="s">
        <v>29</v>
      </c>
    </row>
    <row r="25" spans="1:8" ht="15.75" x14ac:dyDescent="0.25">
      <c r="A25" s="7"/>
      <c r="B25" s="8" t="s">
        <v>3</v>
      </c>
      <c r="C25" s="21">
        <f t="shared" ref="C25:H25" si="1">C14+C19</f>
        <v>88415.09</v>
      </c>
      <c r="D25" s="21">
        <f t="shared" si="1"/>
        <v>32082.25</v>
      </c>
      <c r="E25" s="21">
        <f t="shared" si="1"/>
        <v>56332.84</v>
      </c>
      <c r="F25" s="21">
        <f t="shared" si="1"/>
        <v>75530.8</v>
      </c>
      <c r="G25" s="21">
        <f t="shared" si="1"/>
        <v>31461.7</v>
      </c>
      <c r="H25" s="21">
        <f t="shared" si="1"/>
        <v>44069.1</v>
      </c>
    </row>
  </sheetData>
  <mergeCells count="9">
    <mergeCell ref="A8:H8"/>
    <mergeCell ref="A10:A12"/>
    <mergeCell ref="B10:B12"/>
    <mergeCell ref="C10:E10"/>
    <mergeCell ref="F10:H10"/>
    <mergeCell ref="C11:C12"/>
    <mergeCell ref="D11:E11"/>
    <mergeCell ref="F11:F12"/>
    <mergeCell ref="G11:H1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2021-2022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2021-02-15T07:55:41Z</dcterms:modified>
</cp:coreProperties>
</file>