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80" windowWidth="12405" windowHeight="5640" activeTab="0"/>
  </bookViews>
  <sheets>
    <sheet name="2021-2023" sheetId="1" r:id="rId1"/>
  </sheets>
  <definedNames>
    <definedName name="_xlnm._FilterDatabase" localSheetId="0" hidden="1">'2021-2023'!$A$5:$H$143</definedName>
    <definedName name="_xlnm.Print_Titles" localSheetId="0">'2021-2023'!$4:$4</definedName>
    <definedName name="_xlnm.Print_Area" localSheetId="0">'2021-2023'!$A$1:$G$143</definedName>
  </definedNames>
  <calcPr fullCalcOnLoad="1"/>
</workbook>
</file>

<file path=xl/sharedStrings.xml><?xml version="1.0" encoding="utf-8"?>
<sst xmlns="http://schemas.openxmlformats.org/spreadsheetml/2006/main" count="474" uniqueCount="418">
  <si>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</si>
  <si>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</si>
  <si>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</si>
  <si>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</si>
  <si>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</si>
  <si>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</si>
  <si>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</si>
  <si>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</si>
  <si>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Транспортный налог с организаций</t>
  </si>
  <si>
    <t>Транспортный налог с физических лиц</t>
  </si>
  <si>
    <t>НАЛОГИ НА ИМУЩЕСТВО</t>
  </si>
  <si>
    <t xml:space="preserve">НАЛОГОВЫЕ И НЕНАЛОГОВЫЕ ДОХОДЫ </t>
  </si>
  <si>
    <t>Безвозмездные поступления от других бюджетов бюджетной системы Российской Федерации</t>
  </si>
  <si>
    <t>Транспортный налог</t>
  </si>
  <si>
    <t>НАЛОГОВЫЕ ДОХОДЫ</t>
  </si>
  <si>
    <t>НЕНАЛОГОВЫЕ ДОХОДЫ</t>
  </si>
  <si>
    <t>ДОХОДЫ ОТ ПРОДАЖИ МАТЕРИАЛЬНЫХ И НЕМАТЕРИАЛЬНЫХ АКТИВОВ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</si>
  <si>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</si>
  <si>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</si>
  <si>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</si>
  <si>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</si>
  <si>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</si>
  <si>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</si>
  <si>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</si>
  <si>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</si>
  <si>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</si>
  <si>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</si>
  <si>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</si>
  <si>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</si>
  <si>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</si>
  <si>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</si>
  <si>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</si>
  <si>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</si>
  <si>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</si>
  <si>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</si>
  <si>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</si>
  <si>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</si>
  <si>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</si>
  <si>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</si>
  <si>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</si>
  <si>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</si>
  <si>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</si>
  <si>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</t>
  </si>
  <si>
    <t>НАЛОГИ НА ТОВАРЫ   (РАБОТЫ,   УСЛУГИ),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</si>
  <si>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</si>
  <si>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</si>
  <si>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</si>
  <si>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</si>
  <si>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</si>
  <si>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</si>
  <si>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</si>
  <si>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Код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</si>
  <si>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</si>
  <si>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</si>
  <si>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дохода бюджета</t>
  </si>
  <si>
    <t>Показатели прогноза доходов бюджета, тыс. руб.</t>
  </si>
  <si>
    <t>на очередной финансовый год</t>
  </si>
  <si>
    <t>на первый год планового периода</t>
  </si>
  <si>
    <t>на второй год планового периода</t>
  </si>
  <si>
    <t>Федеральная налоговая служба</t>
  </si>
  <si>
    <t>182 1 01 02010 01 0000 110</t>
  </si>
  <si>
    <t>182 1 01 02020 01 0000 110</t>
  </si>
  <si>
    <t>182 1 01 02030 01 0000 110</t>
  </si>
  <si>
    <t xml:space="preserve"> 182 1 01 02040 01 0000 110</t>
  </si>
  <si>
    <t>Федеральное казначейство</t>
  </si>
  <si>
    <t>182 1 06 04011 02 0000 110</t>
  </si>
  <si>
    <t>182 1 06 04012 02 0000 110</t>
  </si>
  <si>
    <t xml:space="preserve"> 182 1 08 03010 01 0000 110</t>
  </si>
  <si>
    <t>048 1 12 01010 01 0000 120</t>
  </si>
  <si>
    <t>048 1 12 01030 01 0000 120</t>
  </si>
  <si>
    <t>048 1 12 01070 01 0000 120</t>
  </si>
  <si>
    <t>Федеральная служба по надзору в сфере природопользования</t>
  </si>
  <si>
    <t>000 1 01 02000 01 0000 110</t>
  </si>
  <si>
    <t>000 1 01 00000 00 0000 000</t>
  </si>
  <si>
    <t>000 1 00 00000 00 0000 000</t>
  </si>
  <si>
    <t>000 1 03 02000 01 0000 110</t>
  </si>
  <si>
    <t>000 1 05 00000 00 0000 000</t>
  </si>
  <si>
    <t xml:space="preserve"> 000 1 05 04000 02 0000 110</t>
  </si>
  <si>
    <t>000 1 06 00000 00 0000 000</t>
  </si>
  <si>
    <t>000 1 06 04000 02 0000 110</t>
  </si>
  <si>
    <t>000 1 08 00000 00 0000 000</t>
  </si>
  <si>
    <t>000 1 08 03000 01 0000 110</t>
  </si>
  <si>
    <t>000 1 11 05010 00 0000 120</t>
  </si>
  <si>
    <t>000 1 11 05000 00 0000 120</t>
  </si>
  <si>
    <t>000 1 11 00000 00 0000 000</t>
  </si>
  <si>
    <t>000 1 11 05020 00 0000 120</t>
  </si>
  <si>
    <t>000 1 11 05030 00 0000 120</t>
  </si>
  <si>
    <t>000 1 11 07010 00 0000 120</t>
  </si>
  <si>
    <t>000 1 11 07000 00 0000 120</t>
  </si>
  <si>
    <t>000 1 12 01000 01 0000 120</t>
  </si>
  <si>
    <t>000 1 12 00000 00 0000 000</t>
  </si>
  <si>
    <t>000 1 13 01990 00 0000 130</t>
  </si>
  <si>
    <t>000 1 13 01000 00 0000 130</t>
  </si>
  <si>
    <t>000 1 13 00000 00 0000 000</t>
  </si>
  <si>
    <t>000 1 13 02000 00 0000 130</t>
  </si>
  <si>
    <t>000 1 13 02990 00 0000 130</t>
  </si>
  <si>
    <t>000 1 14 00000 00 0000 000</t>
  </si>
  <si>
    <t>000 1 14 02000 00 0000 000</t>
  </si>
  <si>
    <t>ВСЕГО</t>
  </si>
  <si>
    <t>1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</si>
  <si>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</si>
  <si>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</si>
  <si>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</si>
  <si>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</si>
  <si>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</si>
  <si>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</si>
  <si>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</si>
  <si>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</si>
  <si>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</si>
  <si>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</si>
  <si>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</si>
  <si>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</si>
  <si>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</si>
  <si>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</si>
  <si>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</si>
  <si>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</si>
  <si>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</si>
  <si>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</si>
  <si>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</si>
  <si>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</si>
  <si>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</si>
  <si>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</si>
  <si>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</si>
  <si>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</si>
  <si>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</si>
  <si>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</si>
  <si>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</si>
  <si>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</si>
  <si>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</si>
  <si>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</si>
  <si>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</si>
  <si>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</si>
  <si>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</si>
  <si>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</si>
  <si>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</si>
  <si>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</si>
  <si>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</si>
  <si>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</si>
  <si>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</si>
  <si>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</si>
  <si>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</si>
  <si>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</si>
  <si>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</si>
  <si>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</si>
  <si>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</si>
  <si>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</si>
  <si>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</si>
  <si>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</si>
  <si>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</si>
  <si>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</si>
  <si>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</si>
  <si>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</si>
  <si>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</si>
  <si>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</si>
  <si>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</si>
  <si>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</si>
  <si>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</si>
  <si>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</si>
  <si>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</si>
  <si>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</si>
  <si>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</si>
  <si>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</si>
  <si>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</si>
  <si>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</si>
  <si>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</si>
  <si>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</si>
  <si>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</si>
  <si>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</si>
  <si>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</si>
  <si>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</si>
  <si>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</si>
  <si>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</si>
  <si>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</si>
  <si>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</si>
  <si>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</si>
  <si>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</si>
  <si>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</si>
  <si>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</si>
  <si>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</si>
  <si>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</si>
  <si>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</si>
  <si>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</si>
  <si>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</si>
  <si>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</si>
  <si>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</si>
  <si>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</si>
  <si>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</si>
  <si>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</si>
  <si>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</si>
  <si>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</si>
  <si>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</si>
  <si>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</si>
  <si>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</si>
  <si>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</si>
  <si>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</si>
  <si>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</si>
  <si>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</si>
  <si>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000 2 02 00000 00 0000 000</t>
  </si>
  <si>
    <t>000 2 00 00000 00 0000 000</t>
  </si>
  <si>
    <t>048 1 12 01041 01 0000 120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</si>
  <si>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</si>
  <si>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</si>
  <si>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</si>
  <si>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</si>
  <si>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000 2 02 20000 00 0000 150</t>
  </si>
  <si>
    <t>000 2 02 29999 00 0000 150</t>
  </si>
  <si>
    <t>000 2 02 30000 00 0000 150</t>
  </si>
  <si>
    <t>000 2 02 30024 00 0000 150</t>
  </si>
  <si>
    <t>000 2 02 35082 00 0000 150</t>
  </si>
  <si>
    <t>000 2 02 39999 00 0000 150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</si>
  <si>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</si>
  <si>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</si>
  <si>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</si>
  <si>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100 1 03 02251 01 0000 110</t>
  </si>
  <si>
    <t xml:space="preserve"> 100 1 03 02241 01 0000 110</t>
  </si>
  <si>
    <t xml:space="preserve"> 100 1 03 02231 01 0000 110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</si>
  <si>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</si>
  <si>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</si>
  <si>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</si>
  <si>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</si>
  <si>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</si>
  <si>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</si>
  <si>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</si>
  <si>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</si>
  <si>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</si>
  <si>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182 1 06 01020 04 0000 110</t>
  </si>
  <si>
    <t>182 1 06 06032 04 0000 110</t>
  </si>
  <si>
    <t>182 1 06 06042 04 0000 110</t>
  </si>
  <si>
    <t>000 1 06 01000 00 0000 110</t>
  </si>
  <si>
    <t>000 1 06 06040 00 0000 110</t>
  </si>
  <si>
    <t>000 1 06 06030 00 0000 110</t>
  </si>
  <si>
    <t>000 1 06 06000 00 0000 110</t>
  </si>
  <si>
    <t xml:space="preserve">000 1 03 00000 00 0000 000 </t>
  </si>
  <si>
    <t xml:space="preserve">Администрация Александровского муниципального округа Пермского края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</si>
  <si>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</si>
  <si>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</si>
  <si>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Администрация Александровского муниципального округа Пермского края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</si>
  <si>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</si>
  <si>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</si>
  <si>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</si>
  <si>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</si>
  <si>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</si>
  <si>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</si>
  <si>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000 1 11 09000 00 0000 120</t>
  </si>
  <si>
    <t>Плата за размещение отходов производства и потребления</t>
  </si>
  <si>
    <t>000 1 12 01040 01 0000 120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</si>
  <si>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</si>
  <si>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</si>
  <si>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</si>
  <si>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000 1 13 02060 00 0000 130</t>
  </si>
  <si>
    <t>Управление образования администрации Александровского муниципального округа Пермского края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</si>
  <si>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</si>
  <si>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</si>
  <si>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</si>
  <si>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Финансовое управление администрации Александровского муниципального округа Пермского края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</si>
  <si>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</si>
  <si>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</si>
  <si>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</si>
  <si>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</si>
  <si>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</si>
  <si>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</si>
  <si>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</si>
  <si>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</si>
  <si>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</si>
  <si>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</si>
  <si>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</si>
  <si>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000 2 02 35930 00 0000 150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</si>
  <si>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</si>
  <si>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</si>
  <si>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</si>
  <si>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</si>
  <si>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000 2 02 49999 00 0000 150</t>
  </si>
  <si>
    <t>000 2 02 40000 00 0000 150</t>
  </si>
  <si>
    <t>6</t>
  </si>
  <si>
    <t>105</t>
  </si>
  <si>
    <t>106</t>
  </si>
  <si>
    <t xml:space="preserve"> 000 1 03 02230 01 0000 110</t>
  </si>
  <si>
    <t xml:space="preserve">  000 1 03 02240 01 0000 110</t>
  </si>
  <si>
    <t xml:space="preserve"> 000 1 03 02250 01 0000 110</t>
  </si>
  <si>
    <t>000 2 02 29999 04 0000 150</t>
  </si>
  <si>
    <t>Прочие доходы от компенсации затрат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</si>
  <si>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</si>
  <si>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611 1 11 05012 04 0000 120</t>
  </si>
  <si>
    <t>611 1 11 05024 04 0000 120</t>
  </si>
  <si>
    <t>611 1 11 05034 04 0000 120</t>
  </si>
  <si>
    <t>611 1 11 07014 04 0000 120</t>
  </si>
  <si>
    <t>611 1 11 09044 04 0000 120</t>
  </si>
  <si>
    <t>611 1 13 01994 04 0000 130</t>
  </si>
  <si>
    <t>611 1 13 02064 04 0000 130</t>
  </si>
  <si>
    <t>611 1 13 02990 04 0000 130</t>
  </si>
  <si>
    <t>675 1 13 02994 04 0000 130</t>
  </si>
  <si>
    <t>601 2 02 15001 04 0000 150</t>
  </si>
  <si>
    <t>601 2 02 15002 04 0000 150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</si>
  <si>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</si>
  <si>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</si>
  <si>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</si>
  <si>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611 2 02 25576 04 0000 150</t>
  </si>
  <si>
    <t>000 2 02 25576 00 0000 150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</si>
  <si>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</si>
  <si>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</si>
  <si>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</si>
  <si>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</si>
  <si>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000 2 02 25555 00 0000 150</t>
  </si>
  <si>
    <t xml:space="preserve">611 2 02 25555 04 0000 150 </t>
  </si>
  <si>
    <t>611 2 02 29999 04 0000 150</t>
  </si>
  <si>
    <t>675 2 02 29999 04 0000 150</t>
  </si>
  <si>
    <t>675 2 02 30024 04 0000 150</t>
  </si>
  <si>
    <t>611 2 02 30024 04 0000 150</t>
  </si>
  <si>
    <t>601 2 02 30024 04 0000 150</t>
  </si>
  <si>
    <t>611 2 02 35082 04 0000 150</t>
  </si>
  <si>
    <t>611 2 02 35120 04 0000 150</t>
  </si>
  <si>
    <t>611 2 02 35176 04 0000 150</t>
  </si>
  <si>
    <t>611 2 02 39999 04 0000 150</t>
  </si>
  <si>
    <t>611 2 02 35930 04 0000 150</t>
  </si>
  <si>
    <t>611 2 02 49999 04 0000 150</t>
  </si>
  <si>
    <t>675 2 02 49999 04 0000 150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</si>
  <si>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</si>
  <si>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</si>
  <si>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675 2 02 45 303 04 0000 150 </t>
  </si>
  <si>
    <t xml:space="preserve">000 2 02 45 303 00 0000 150 </t>
  </si>
  <si>
    <t>611 1 14 02043 04 0000 410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</si>
  <si>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</si>
  <si>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</si>
  <si>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</si>
  <si>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611 1 14 06 012 04 0000 430 </t>
  </si>
  <si>
    <t xml:space="preserve">000 1 14 06 010 00 0000 430 </t>
  </si>
  <si>
    <t xml:space="preserve">000 1 14 06 000 00 0000 430 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</si>
  <si>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</si>
  <si>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</si>
  <si>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</si>
  <si>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</si>
  <si>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</si>
  <si>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</si>
  <si>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</si>
  <si>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</si>
  <si>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</si>
  <si>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</si>
  <si>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</si>
  <si>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</si>
  <si>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</si>
  <si>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</si>
  <si>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</si>
  <si>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</si>
  <si>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</si>
  <si>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</si>
  <si>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</si>
  <si>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</si>
  <si>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</si>
  <si>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</si>
  <si>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</si>
  <si>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</si>
  <si>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000 1 16 00 000 00 0000 000 </t>
  </si>
  <si>
    <t xml:space="preserve">000 1 16 01 000 01 0000 140 </t>
  </si>
  <si>
    <t xml:space="preserve">000 1 16 01 050 01 0000 140 </t>
  </si>
  <si>
    <t xml:space="preserve">875 1 16 01 053 01 0000 140 </t>
  </si>
  <si>
    <t>Аппарат Праительства Пермского края</t>
  </si>
  <si>
    <t xml:space="preserve">886 1 16 01 053 01 0000 140 </t>
  </si>
  <si>
    <t>Агенство по делам юстиции и мировых судей Пермского края</t>
  </si>
  <si>
    <t xml:space="preserve">875 1 16 01 063 01 0000 140 </t>
  </si>
  <si>
    <t xml:space="preserve">886 1 16 01 063 01 0000 140 </t>
  </si>
  <si>
    <t xml:space="preserve">000 1 16 01 060 01 0000 140 </t>
  </si>
  <si>
    <t xml:space="preserve">875 1 16 01 073 01 0000 140 </t>
  </si>
  <si>
    <t xml:space="preserve">886 1 16 01 073 01 0000 140 </t>
  </si>
  <si>
    <t xml:space="preserve">000 1 16 01 070 01 0000 140 </t>
  </si>
  <si>
    <t xml:space="preserve">000 1 16 01 080 01 0000 140 </t>
  </si>
  <si>
    <t xml:space="preserve">886 1 16 01 083 01 0000 140 </t>
  </si>
  <si>
    <t xml:space="preserve">000 1 16 01 090 01 0000 140 </t>
  </si>
  <si>
    <t xml:space="preserve">886 1 16 01 093 01 0000 140 </t>
  </si>
  <si>
    <t xml:space="preserve">886 1 16 01 143 01 0000 140 </t>
  </si>
  <si>
    <t xml:space="preserve">000 1 16 01 140 01 0000 140 </t>
  </si>
  <si>
    <t xml:space="preserve">886 1 16 01 153 01 0000 140 </t>
  </si>
  <si>
    <t xml:space="preserve">000 1 16 01 150 01 0000 140 </t>
  </si>
  <si>
    <t xml:space="preserve">886 1 16 01 173 01 0000 140 </t>
  </si>
  <si>
    <t xml:space="preserve">000 1 16 01 170 01 0000 140 </t>
  </si>
  <si>
    <t xml:space="preserve">886 1 16 01 193 01 0000 140 </t>
  </si>
  <si>
    <t xml:space="preserve">000 1 16 01 190 01 0000 140 </t>
  </si>
  <si>
    <t xml:space="preserve">886 1 16 01 203 01 0000 140 </t>
  </si>
  <si>
    <t xml:space="preserve">000 1 16 01 200 01 0000 140 </t>
  </si>
  <si>
    <t xml:space="preserve">875 1 16 01 203 01 0000 140 </t>
  </si>
  <si>
    <t xml:space="preserve">886 1 16 01 333 01 0000 140 </t>
  </si>
  <si>
    <t xml:space="preserve">000 1 16 01 330 00 0000 140 </t>
  </si>
  <si>
    <t xml:space="preserve"> РЕЕСТР
источников доходов бюджета Александровского муниципального округа на 2021-2023 гг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</si>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</sst>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_(* #,##0.00_);_(* \(#,##0.00\);_(* &quot;-&quot;??_);_(@_)"/>
    <numFmt numFmtId="179" formatCode="_-* #,##0.00\ _D_M_-;\-* #,##0.00\ _D_M_-;_-* &quot;-&quot;??\ _D_M_-;_-@_-"/>
    <numFmt numFmtId="180" formatCode="?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 Cyr"/>
      <family val="0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2" fillId="8" borderId="0" applyNumberFormat="0" applyBorder="0" applyAlignment="0" applyProtection="0"/>
    <xf numFmtId="0" fontId="9" fillId="9" borderId="0" applyNumberFormat="0" applyBorder="0" applyAlignment="0" applyProtection="0"/>
    <xf numFmtId="0" fontId="52" fillId="10" borderId="0" applyNumberFormat="0" applyBorder="0" applyAlignment="0" applyProtection="0"/>
    <xf numFmtId="0" fontId="9" fillId="7" borderId="0" applyNumberFormat="0" applyBorder="0" applyAlignment="0" applyProtection="0"/>
    <xf numFmtId="0" fontId="52" fillId="11" borderId="0" applyNumberFormat="0" applyBorder="0" applyAlignment="0" applyProtection="0"/>
    <xf numFmtId="0" fontId="9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52" fillId="15" borderId="0" applyNumberFormat="0" applyBorder="0" applyAlignment="0" applyProtection="0"/>
    <xf numFmtId="0" fontId="9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52" fillId="22" borderId="0" applyNumberFormat="0" applyBorder="0" applyAlignment="0" applyProtection="0"/>
    <xf numFmtId="0" fontId="9" fillId="6" borderId="0" applyNumberFormat="0" applyBorder="0" applyAlignment="0" applyProtection="0"/>
    <xf numFmtId="0" fontId="52" fillId="23" borderId="0" applyNumberFormat="0" applyBorder="0" applyAlignment="0" applyProtection="0"/>
    <xf numFmtId="0" fontId="9" fillId="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4" borderId="0" applyNumberFormat="0" applyBorder="0" applyAlignment="0" applyProtection="0"/>
    <xf numFmtId="0" fontId="52" fillId="27" borderId="0" applyNumberFormat="0" applyBorder="0" applyAlignment="0" applyProtection="0"/>
    <xf numFmtId="0" fontId="9" fillId="6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" borderId="0" applyNumberFormat="0" applyBorder="0" applyAlignment="0" applyProtection="0"/>
    <xf numFmtId="0" fontId="53" fillId="33" borderId="0" applyNumberFormat="0" applyBorder="0" applyAlignment="0" applyProtection="0"/>
    <xf numFmtId="0" fontId="10" fillId="25" borderId="0" applyNumberFormat="0" applyBorder="0" applyAlignment="0" applyProtection="0"/>
    <xf numFmtId="0" fontId="53" fillId="34" borderId="0" applyNumberFormat="0" applyBorder="0" applyAlignment="0" applyProtection="0"/>
    <xf numFmtId="0" fontId="10" fillId="35" borderId="0" applyNumberFormat="0" applyBorder="0" applyAlignment="0" applyProtection="0"/>
    <xf numFmtId="0" fontId="53" fillId="36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28" fillId="46" borderId="0" applyNumberFormat="0" applyBorder="0" applyAlignment="0" applyProtection="0"/>
    <xf numFmtId="0" fontId="29" fillId="60" borderId="1" applyNumberFormat="0" applyAlignment="0" applyProtection="0"/>
    <xf numFmtId="0" fontId="18" fillId="47" borderId="2" applyNumberFormat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8" borderId="1" applyNumberFormat="0" applyAlignment="0" applyProtection="0"/>
    <xf numFmtId="0" fontId="35" fillId="0" borderId="6" applyNumberFormat="0" applyFill="0" applyAlignment="0" applyProtection="0"/>
    <xf numFmtId="0" fontId="20" fillId="58" borderId="0" applyNumberFormat="0" applyBorder="0" applyAlignment="0" applyProtection="0"/>
    <xf numFmtId="0" fontId="0" fillId="0" borderId="0">
      <alignment/>
      <protection/>
    </xf>
    <xf numFmtId="0" fontId="4" fillId="57" borderId="7" applyNumberFormat="0" applyFont="0" applyAlignment="0" applyProtection="0"/>
    <xf numFmtId="0" fontId="12" fillId="60" borderId="8" applyNumberFormat="0" applyAlignment="0" applyProtection="0"/>
    <xf numFmtId="0" fontId="4" fillId="0" borderId="0">
      <alignment/>
      <protection/>
    </xf>
    <xf numFmtId="4" fontId="36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37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36" fillId="65" borderId="9" applyNumberFormat="0" applyProtection="0">
      <alignment horizontal="left" vertical="center" indent="1"/>
    </xf>
    <xf numFmtId="0" fontId="4" fillId="0" borderId="0">
      <alignment/>
      <protection/>
    </xf>
    <xf numFmtId="4" fontId="38" fillId="65" borderId="10" applyNumberFormat="0" applyProtection="0">
      <alignment horizontal="left" vertical="center" indent="1"/>
    </xf>
    <xf numFmtId="0" fontId="4" fillId="0" borderId="0">
      <alignment/>
      <protection/>
    </xf>
    <xf numFmtId="0" fontId="36" fillId="65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4" fontId="36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7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3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6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9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39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7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0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8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5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36" fillId="69" borderId="11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70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39" fillId="19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70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38" fillId="21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19" borderId="9" applyNumberFormat="0" applyProtection="0">
      <alignment horizontal="left" vertical="top" indent="1"/>
    </xf>
    <xf numFmtId="0" fontId="4" fillId="0" borderId="0">
      <alignment/>
      <protection/>
    </xf>
    <xf numFmtId="0" fontId="38" fillId="71" borderId="10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0" borderId="0">
      <alignment/>
      <protection/>
    </xf>
    <xf numFmtId="0" fontId="38" fillId="6" borderId="10" applyNumberFormat="0" applyProtection="0">
      <alignment horizontal="left" vertical="center" indent="1"/>
    </xf>
    <xf numFmtId="0" fontId="38" fillId="6" borderId="10" applyNumberFormat="0" applyProtection="0">
      <alignment horizontal="left" vertical="center" indent="1"/>
    </xf>
    <xf numFmtId="0" fontId="4" fillId="0" borderId="0">
      <alignment/>
      <protection/>
    </xf>
    <xf numFmtId="0" fontId="4" fillId="6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0" fontId="4" fillId="70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70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0" fontId="4" fillId="5" borderId="12" applyNumberFormat="0">
      <alignment/>
      <protection locked="0"/>
    </xf>
    <xf numFmtId="0" fontId="4" fillId="0" borderId="0">
      <alignment/>
      <protection/>
    </xf>
    <xf numFmtId="0" fontId="40" fillId="19" borderId="13" applyBorder="0">
      <alignment/>
      <protection/>
    </xf>
    <xf numFmtId="0" fontId="4" fillId="0" borderId="0">
      <alignment/>
      <protection/>
    </xf>
    <xf numFmtId="4" fontId="26" fillId="4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41" fillId="4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4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26" fillId="4" borderId="9" applyNumberFormat="0" applyProtection="0">
      <alignment horizontal="left" vertical="top" indent="1"/>
    </xf>
    <xf numFmtId="0" fontId="4" fillId="0" borderId="0">
      <alignment/>
      <protection/>
    </xf>
    <xf numFmtId="4" fontId="38" fillId="0" borderId="10" applyNumberFormat="0" applyProtection="0">
      <alignment horizontal="right" vertical="center"/>
    </xf>
    <xf numFmtId="4" fontId="38" fillId="0" borderId="10" applyNumberFormat="0" applyProtection="0">
      <alignment horizontal="right" vertical="center"/>
    </xf>
    <xf numFmtId="4" fontId="38" fillId="0" borderId="10" applyNumberFormat="0" applyProtection="0">
      <alignment horizontal="right" vertical="center"/>
    </xf>
    <xf numFmtId="0" fontId="4" fillId="0" borderId="0">
      <alignment/>
      <protection/>
    </xf>
    <xf numFmtId="4" fontId="41" fillId="70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4" fontId="42" fillId="72" borderId="0" applyNumberFormat="0" applyProtection="0">
      <alignment horizontal="left" vertical="center" indent="1"/>
    </xf>
    <xf numFmtId="0" fontId="4" fillId="0" borderId="0">
      <alignment/>
      <protection/>
    </xf>
    <xf numFmtId="0" fontId="38" fillId="73" borderId="12">
      <alignment/>
      <protection/>
    </xf>
    <xf numFmtId="0" fontId="4" fillId="0" borderId="0">
      <alignment/>
      <protection/>
    </xf>
    <xf numFmtId="4" fontId="43" fillId="70" borderId="9" applyNumberFormat="0" applyProtection="0">
      <alignment horizontal="right" vertical="center"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0" fillId="75" borderId="0" applyNumberFormat="0" applyBorder="0" applyAlignment="0" applyProtection="0"/>
    <xf numFmtId="0" fontId="53" fillId="76" borderId="0" applyNumberFormat="0" applyBorder="0" applyAlignment="0" applyProtection="0"/>
    <xf numFmtId="0" fontId="10" fillId="66" borderId="0" applyNumberFormat="0" applyBorder="0" applyAlignment="0" applyProtection="0"/>
    <xf numFmtId="0" fontId="53" fillId="77" borderId="0" applyNumberFormat="0" applyBorder="0" applyAlignment="0" applyProtection="0"/>
    <xf numFmtId="0" fontId="10" fillId="20" borderId="0" applyNumberFormat="0" applyBorder="0" applyAlignment="0" applyProtection="0"/>
    <xf numFmtId="0" fontId="53" fillId="78" borderId="0" applyNumberFormat="0" applyBorder="0" applyAlignment="0" applyProtection="0"/>
    <xf numFmtId="0" fontId="10" fillId="35" borderId="0" applyNumberFormat="0" applyBorder="0" applyAlignment="0" applyProtection="0"/>
    <xf numFmtId="0" fontId="53" fillId="79" borderId="0" applyNumberFormat="0" applyBorder="0" applyAlignment="0" applyProtection="0"/>
    <xf numFmtId="0" fontId="10" fillId="37" borderId="0" applyNumberFormat="0" applyBorder="0" applyAlignment="0" applyProtection="0"/>
    <xf numFmtId="0" fontId="53" fillId="80" borderId="0" applyNumberFormat="0" applyBorder="0" applyAlignment="0" applyProtection="0"/>
    <xf numFmtId="0" fontId="10" fillId="67" borderId="0" applyNumberFormat="0" applyBorder="0" applyAlignment="0" applyProtection="0"/>
    <xf numFmtId="0" fontId="54" fillId="81" borderId="15" applyNumberFormat="0" applyAlignment="0" applyProtection="0"/>
    <xf numFmtId="0" fontId="11" fillId="18" borderId="1" applyNumberFormat="0" applyAlignment="0" applyProtection="0"/>
    <xf numFmtId="0" fontId="55" fillId="82" borderId="16" applyNumberFormat="0" applyAlignment="0" applyProtection="0"/>
    <xf numFmtId="0" fontId="12" fillId="21" borderId="8" applyNumberFormat="0" applyAlignment="0" applyProtection="0"/>
    <xf numFmtId="0" fontId="56" fillId="82" borderId="15" applyNumberFormat="0" applyAlignment="0" applyProtection="0"/>
    <xf numFmtId="0" fontId="13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14" fillId="0" borderId="18" applyNumberFormat="0" applyFill="0" applyAlignment="0" applyProtection="0"/>
    <xf numFmtId="0" fontId="58" fillId="0" borderId="19" applyNumberFormat="0" applyFill="0" applyAlignment="0" applyProtection="0"/>
    <xf numFmtId="0" fontId="15" fillId="0" borderId="4" applyNumberFormat="0" applyFill="0" applyAlignment="0" applyProtection="0"/>
    <xf numFmtId="0" fontId="59" fillId="0" borderId="20" applyNumberFormat="0" applyFill="0" applyAlignment="0" applyProtection="0"/>
    <xf numFmtId="0" fontId="16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17" fillId="0" borderId="23" applyNumberFormat="0" applyFill="0" applyAlignment="0" applyProtection="0"/>
    <xf numFmtId="0" fontId="61" fillId="83" borderId="24" applyNumberFormat="0" applyAlignment="0" applyProtection="0"/>
    <xf numFmtId="0" fontId="18" fillId="84" borderId="2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85" borderId="0" applyNumberFormat="0" applyBorder="0" applyAlignment="0" applyProtection="0"/>
    <xf numFmtId="0" fontId="20" fillId="6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86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86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4" fillId="87" borderId="0" applyNumberFormat="0" applyBorder="0" applyAlignment="0" applyProtection="0"/>
    <xf numFmtId="0" fontId="2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6" fillId="0" borderId="26" applyNumberFormat="0" applyFill="0" applyAlignment="0" applyProtection="0"/>
    <xf numFmtId="0" fontId="23" fillId="0" borderId="27" applyNumberFormat="0" applyFill="0" applyAlignment="0" applyProtection="0"/>
    <xf numFmtId="0" fontId="45" fillId="0" borderId="0">
      <alignment/>
      <protection/>
    </xf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8" fillId="89" borderId="0" applyNumberFormat="0" applyBorder="0" applyAlignment="0" applyProtection="0"/>
    <xf numFmtId="0" fontId="25" fillId="1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5" fillId="0" borderId="12" xfId="313" applyFont="1" applyFill="1" applyBorder="1" applyAlignment="1">
      <alignment horizontal="center" vertical="center" wrapText="1"/>
      <protection/>
    </xf>
    <xf numFmtId="176" fontId="8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6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313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vertical="center" wrapText="1"/>
    </xf>
    <xf numFmtId="176" fontId="5" fillId="90" borderId="12" xfId="0" applyNumberFormat="1" applyFont="1" applyFill="1" applyBorder="1" applyAlignment="1">
      <alignment horizontal="center" vertical="center" wrapText="1"/>
    </xf>
    <xf numFmtId="0" fontId="5" fillId="90" borderId="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8" fillId="9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8" fillId="90" borderId="1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176" fontId="5" fillId="90" borderId="12" xfId="0" applyNumberFormat="1" applyFont="1" applyFill="1" applyBorder="1" applyAlignment="1">
      <alignment horizontal="center" vertical="center" wrapText="1"/>
    </xf>
    <xf numFmtId="176" fontId="8" fillId="90" borderId="0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176" fontId="5" fillId="9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314" applyFont="1" applyBorder="1" applyAlignment="1">
      <alignment horizontal="left" vertical="center" wrapText="1"/>
      <protection/>
    </xf>
    <xf numFmtId="0" fontId="7" fillId="0" borderId="12" xfId="314" applyFont="1" applyBorder="1" applyAlignment="1">
      <alignment horizontal="left" vertical="center" wrapText="1"/>
      <protection/>
    </xf>
    <xf numFmtId="176" fontId="8" fillId="90" borderId="0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176" fontId="5" fillId="90" borderId="12" xfId="0" applyNumberFormat="1" applyFont="1" applyFill="1" applyBorder="1" applyAlignment="1">
      <alignment horizontal="center" vertical="center" wrapText="1"/>
    </xf>
    <xf numFmtId="176" fontId="8" fillId="90" borderId="0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0" fontId="7" fillId="90" borderId="12" xfId="0" applyFont="1" applyFill="1" applyBorder="1" applyAlignment="1">
      <alignment horizontal="left" vertical="center" wrapText="1"/>
    </xf>
    <xf numFmtId="0" fontId="6" fillId="9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90" borderId="12" xfId="0" applyFont="1" applyFill="1" applyBorder="1" applyAlignment="1">
      <alignment horizontal="center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6" fontId="5" fillId="90" borderId="12" xfId="0" applyNumberFormat="1" applyFont="1" applyFill="1" applyBorder="1" applyAlignment="1">
      <alignment horizontal="center" vertical="center" wrapText="1"/>
    </xf>
    <xf numFmtId="176" fontId="8" fillId="90" borderId="0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90" borderId="12" xfId="0" applyFont="1" applyFill="1" applyBorder="1" applyAlignment="1">
      <alignment horizontal="left" vertical="center" wrapText="1"/>
    </xf>
    <xf numFmtId="0" fontId="6" fillId="90" borderId="12" xfId="314" applyFont="1" applyFill="1" applyBorder="1" applyAlignment="1">
      <alignment horizontal="left" vertical="center" wrapText="1"/>
      <protection/>
    </xf>
    <xf numFmtId="49" fontId="5" fillId="90" borderId="12" xfId="0" applyNumberFormat="1" applyFont="1" applyFill="1" applyBorder="1" applyAlignment="1">
      <alignment horizontal="center" vertical="center" wrapText="1"/>
    </xf>
    <xf numFmtId="0" fontId="6" fillId="90" borderId="12" xfId="0" applyFont="1" applyFill="1" applyBorder="1" applyAlignment="1">
      <alignment horizontal="left" vertical="center" wrapText="1"/>
    </xf>
    <xf numFmtId="0" fontId="8" fillId="9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justify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justify" vertical="center" wrapText="1"/>
    </xf>
    <xf numFmtId="0" fontId="7" fillId="0" borderId="28" xfId="313" applyFont="1" applyBorder="1" applyAlignment="1">
      <alignment horizontal="center" vertical="center" wrapText="1"/>
      <protection/>
    </xf>
    <xf numFmtId="0" fontId="7" fillId="90" borderId="28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7" fillId="0" borderId="12" xfId="0" applyNumberFormat="1" applyFont="1" applyFill="1" applyBorder="1" applyAlignment="1">
      <alignment horizontal="left" vertical="center" wrapText="1"/>
    </xf>
    <xf numFmtId="180" fontId="6" fillId="0" borderId="28" xfId="0" applyNumberFormat="1" applyFont="1" applyFill="1" applyBorder="1" applyAlignment="1">
      <alignment horizontal="left" vertical="center" wrapText="1"/>
    </xf>
    <xf numFmtId="180" fontId="7" fillId="0" borderId="28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80" fontId="6" fillId="0" borderId="12" xfId="0" applyNumberFormat="1" applyFont="1" applyFill="1" applyBorder="1" applyAlignment="1">
      <alignment vertical="center" wrapText="1"/>
    </xf>
    <xf numFmtId="180" fontId="7" fillId="0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8" fillId="90" borderId="12" xfId="0" applyFont="1" applyFill="1" applyBorder="1" applyAlignment="1">
      <alignment horizontal="center" vertical="center" wrapText="1"/>
    </xf>
  </cellXfs>
  <cellStyles count="3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1 2" xfId="278"/>
    <cellStyle name="Обычный 11 3" xfId="279"/>
    <cellStyle name="Обычный 11 4" xfId="280"/>
    <cellStyle name="Обычный 11 5" xfId="281"/>
    <cellStyle name="Обычный 11 6" xfId="282"/>
    <cellStyle name="Обычный 12" xfId="283"/>
    <cellStyle name="Обычный 12 2" xfId="284"/>
    <cellStyle name="Обычный 13" xfId="285"/>
    <cellStyle name="Обычный 14" xfId="286"/>
    <cellStyle name="Обычный 14 2" xfId="287"/>
    <cellStyle name="Обычный 15" xfId="288"/>
    <cellStyle name="Обычный 16" xfId="289"/>
    <cellStyle name="Обычный 17" xfId="290"/>
    <cellStyle name="Обычный 18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Обычный_Прил" xfId="313"/>
    <cellStyle name="Обычный_Прил 2" xfId="314"/>
    <cellStyle name="Followed Hyperlink" xfId="315"/>
    <cellStyle name="Плохой" xfId="316"/>
    <cellStyle name="Плохой 2" xfId="317"/>
    <cellStyle name="Пояснение" xfId="318"/>
    <cellStyle name="Пояснение 2" xfId="319"/>
    <cellStyle name="Примечание" xfId="320"/>
    <cellStyle name="Примечание 2" xfId="321"/>
    <cellStyle name="Percent" xfId="322"/>
    <cellStyle name="Процентный 2" xfId="323"/>
    <cellStyle name="Процентный 2 2" xfId="324"/>
    <cellStyle name="Процентный 3" xfId="325"/>
    <cellStyle name="Процентный 3 2" xfId="326"/>
    <cellStyle name="Процентный 3 3" xfId="327"/>
    <cellStyle name="Процентный 4" xfId="328"/>
    <cellStyle name="Процентный 5" xfId="329"/>
    <cellStyle name="Процентный 6" xfId="330"/>
    <cellStyle name="Процентный 7" xfId="331"/>
    <cellStyle name="Связанная ячейка" xfId="332"/>
    <cellStyle name="Связанная ячейка 2" xfId="333"/>
    <cellStyle name="Стиль 1" xfId="334"/>
    <cellStyle name="Текст предупреждения" xfId="335"/>
    <cellStyle name="Текст предупреждения 2" xfId="336"/>
    <cellStyle name="Comma" xfId="337"/>
    <cellStyle name="Comma [0]" xfId="338"/>
    <cellStyle name="Финансовый 2" xfId="339"/>
    <cellStyle name="Финансовый 3" xfId="340"/>
    <cellStyle name="Финансовый 4" xfId="341"/>
    <cellStyle name="Финансовый 5" xfId="342"/>
    <cellStyle name="Хороший" xfId="343"/>
    <cellStyle name="Хороший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SheetLayoutView="100" zoomScalePageLayoutView="0" workbookViewId="0" topLeftCell="A1">
      <pane ySplit="5" topLeftCell="A105" activePane="bottomLeft" state="frozen"/>
      <selection pane="topLeft" activeCell="A1" sqref="A1"/>
      <selection pane="bottomLeft" activeCell="E108" sqref="E108"/>
    </sheetView>
  </sheetViews>
  <sheetFormatPr defaultColWidth="9.00390625" defaultRowHeight="12.75"/>
  <cols>
    <col min="1" max="1" width="6.75390625" style="0" customWidth="1"/>
    <col min="2" max="2" width="24.875" style="103" customWidth="1"/>
    <col min="3" max="3" width="46.625" style="0" customWidth="1"/>
    <col min="4" max="4" width="21.00390625" style="0" customWidth="1"/>
    <col min="5" max="7" width="12.75390625" style="0" customWidth="1"/>
    <col min="8" max="8" width="11.75390625" style="0" customWidth="1"/>
  </cols>
  <sheetData>
    <row r="1" spans="2:8" ht="12.75">
      <c r="B1" s="100"/>
      <c r="C1" s="18"/>
      <c r="D1" s="18"/>
      <c r="E1" s="18"/>
      <c r="F1" s="18"/>
      <c r="G1" s="18"/>
      <c r="H1" s="18"/>
    </row>
    <row r="2" spans="1:7" ht="39" customHeight="1">
      <c r="A2" s="104" t="s">
        <v>381</v>
      </c>
      <c r="B2" s="104"/>
      <c r="C2" s="104"/>
      <c r="D2" s="104"/>
      <c r="E2" s="104"/>
      <c r="F2" s="104"/>
      <c r="G2" s="104"/>
    </row>
    <row r="3" spans="2:8" ht="12.75">
      <c r="B3" s="100"/>
      <c r="C3" s="18"/>
      <c r="D3" s="18"/>
      <c r="E3" s="18"/>
      <c r="F3" s="18"/>
      <c r="G3" s="18"/>
      <c r="H3" s="18"/>
    </row>
    <row r="4" spans="1:8" ht="89.25" customHeight="1">
      <c r="A4" s="105" t="s">
        <v>51</v>
      </c>
      <c r="B4" s="105" t="s">
        <v>52</v>
      </c>
      <c r="C4" s="105" t="s">
        <v>53</v>
      </c>
      <c r="D4" s="105" t="s">
        <v>54</v>
      </c>
      <c r="E4" s="112" t="s">
        <v>55</v>
      </c>
      <c r="F4" s="112"/>
      <c r="G4" s="112"/>
      <c r="H4" s="30"/>
    </row>
    <row r="5" spans="1:8" ht="40.5" customHeight="1">
      <c r="A5" s="105"/>
      <c r="B5" s="105"/>
      <c r="C5" s="105"/>
      <c r="D5" s="105"/>
      <c r="E5" s="41" t="s">
        <v>56</v>
      </c>
      <c r="F5" s="41" t="s">
        <v>57</v>
      </c>
      <c r="G5" s="41" t="s">
        <v>58</v>
      </c>
      <c r="H5" s="30"/>
    </row>
    <row r="6" spans="1:8" ht="28.5">
      <c r="A6" s="38" t="s">
        <v>99</v>
      </c>
      <c r="B6" s="39" t="s">
        <v>74</v>
      </c>
      <c r="C6" s="40" t="s">
        <v>11</v>
      </c>
      <c r="D6" s="40"/>
      <c r="E6" s="29">
        <f>E7+E39</f>
        <v>158895.5</v>
      </c>
      <c r="F6" s="29">
        <f>F7+F39</f>
        <v>163109.5</v>
      </c>
      <c r="G6" s="29">
        <f>G7+G39</f>
        <v>164788.7</v>
      </c>
      <c r="H6" s="16"/>
    </row>
    <row r="7" spans="1:8" ht="15" customHeight="1">
      <c r="A7" s="4">
        <v>2</v>
      </c>
      <c r="B7" s="4"/>
      <c r="C7" s="19" t="s">
        <v>14</v>
      </c>
      <c r="D7" s="19"/>
      <c r="E7" s="29">
        <f>E9+E22+E25+E36+E14</f>
        <v>131349.7</v>
      </c>
      <c r="F7" s="29">
        <f>F9+F22+F25+F36+F14</f>
        <v>136666.1</v>
      </c>
      <c r="G7" s="29">
        <f>G9+G22+G25+G36+G14</f>
        <v>139135.7</v>
      </c>
      <c r="H7" s="16"/>
    </row>
    <row r="8" spans="1:8" ht="22.5" customHeight="1">
      <c r="A8" s="3" t="s">
        <v>100</v>
      </c>
      <c r="B8" s="4" t="s">
        <v>73</v>
      </c>
      <c r="C8" s="19" t="s">
        <v>1</v>
      </c>
      <c r="D8" s="19"/>
      <c r="E8" s="29">
        <f>E9</f>
        <v>73391</v>
      </c>
      <c r="F8" s="29">
        <f>F9</f>
        <v>75200</v>
      </c>
      <c r="G8" s="29">
        <f>G9</f>
        <v>76171.5</v>
      </c>
      <c r="H8" s="16"/>
    </row>
    <row r="9" spans="1:8" ht="18.75" customHeight="1">
      <c r="A9" s="3" t="s">
        <v>101</v>
      </c>
      <c r="B9" s="4" t="s">
        <v>72</v>
      </c>
      <c r="C9" s="19" t="s">
        <v>2</v>
      </c>
      <c r="D9" s="19"/>
      <c r="E9" s="5">
        <f>E10+E11+E12+E13</f>
        <v>73391</v>
      </c>
      <c r="F9" s="5">
        <f>F10+F11+F12+F13</f>
        <v>75200</v>
      </c>
      <c r="G9" s="5">
        <f>G10+G11+G12+G13</f>
        <v>76171.5</v>
      </c>
      <c r="H9" s="31"/>
    </row>
    <row r="10" spans="1:8" s="80" customFormat="1" ht="90">
      <c r="A10" s="6" t="s">
        <v>102</v>
      </c>
      <c r="B10" s="73" t="s">
        <v>60</v>
      </c>
      <c r="C10" s="20" t="s">
        <v>31</v>
      </c>
      <c r="D10" s="106" t="s">
        <v>59</v>
      </c>
      <c r="E10" s="79">
        <v>72125.5</v>
      </c>
      <c r="F10" s="79">
        <v>73901</v>
      </c>
      <c r="G10" s="79">
        <v>74872.5</v>
      </c>
      <c r="H10" s="78"/>
    </row>
    <row r="11" spans="1:8" s="80" customFormat="1" ht="135">
      <c r="A11" s="6" t="s">
        <v>273</v>
      </c>
      <c r="B11" s="73" t="s">
        <v>61</v>
      </c>
      <c r="C11" s="21" t="s">
        <v>33</v>
      </c>
      <c r="D11" s="107"/>
      <c r="E11" s="79">
        <v>636.5</v>
      </c>
      <c r="F11" s="79">
        <v>636.5</v>
      </c>
      <c r="G11" s="79">
        <v>636.5</v>
      </c>
      <c r="H11" s="78"/>
    </row>
    <row r="12" spans="1:8" s="80" customFormat="1" ht="72" customHeight="1">
      <c r="A12" s="6" t="s">
        <v>103</v>
      </c>
      <c r="B12" s="73" t="s">
        <v>62</v>
      </c>
      <c r="C12" s="21" t="s">
        <v>34</v>
      </c>
      <c r="D12" s="107"/>
      <c r="E12" s="79">
        <v>603</v>
      </c>
      <c r="F12" s="79">
        <v>636.5</v>
      </c>
      <c r="G12" s="79">
        <v>636.5</v>
      </c>
      <c r="H12" s="78"/>
    </row>
    <row r="13" spans="1:8" s="76" customFormat="1" ht="115.5" customHeight="1">
      <c r="A13" s="6" t="s">
        <v>104</v>
      </c>
      <c r="B13" s="6" t="s">
        <v>63</v>
      </c>
      <c r="C13" s="21" t="s">
        <v>35</v>
      </c>
      <c r="D13" s="108"/>
      <c r="E13" s="79">
        <v>26</v>
      </c>
      <c r="F13" s="79">
        <v>26</v>
      </c>
      <c r="G13" s="79">
        <v>26</v>
      </c>
      <c r="H13" s="78"/>
    </row>
    <row r="14" spans="1:8" ht="57">
      <c r="A14" s="3" t="s">
        <v>105</v>
      </c>
      <c r="B14" s="3" t="s">
        <v>232</v>
      </c>
      <c r="C14" s="22" t="s">
        <v>43</v>
      </c>
      <c r="D14" s="22"/>
      <c r="E14" s="5">
        <f>E15</f>
        <v>9344.7</v>
      </c>
      <c r="F14" s="5">
        <f>F15</f>
        <v>12148.1</v>
      </c>
      <c r="G14" s="5">
        <f>G15</f>
        <v>12646.2</v>
      </c>
      <c r="H14" s="31"/>
    </row>
    <row r="15" spans="1:8" ht="52.5" customHeight="1">
      <c r="A15" s="3" t="s">
        <v>106</v>
      </c>
      <c r="B15" s="3" t="s">
        <v>75</v>
      </c>
      <c r="C15" s="22" t="s">
        <v>45</v>
      </c>
      <c r="D15" s="22"/>
      <c r="E15" s="5">
        <f>E20+E16+E18</f>
        <v>9344.7</v>
      </c>
      <c r="F15" s="5">
        <f>F20+F16+F18</f>
        <v>12148.1</v>
      </c>
      <c r="G15" s="5">
        <f>G20+G16+G18</f>
        <v>12646.2</v>
      </c>
      <c r="H15" s="31"/>
    </row>
    <row r="16" spans="1:8" s="2" customFormat="1" ht="90.75" customHeight="1">
      <c r="A16" s="3" t="s">
        <v>107</v>
      </c>
      <c r="B16" s="9" t="s">
        <v>276</v>
      </c>
      <c r="C16" s="26" t="s">
        <v>36</v>
      </c>
      <c r="D16" s="52"/>
      <c r="E16" s="77">
        <f>E17</f>
        <v>3934.1</v>
      </c>
      <c r="F16" s="77">
        <f>F17</f>
        <v>5114.4</v>
      </c>
      <c r="G16" s="77">
        <f>G17</f>
        <v>5324</v>
      </c>
      <c r="H16" s="75"/>
    </row>
    <row r="17" spans="1:8" s="80" customFormat="1" ht="150">
      <c r="A17" s="6" t="s">
        <v>108</v>
      </c>
      <c r="B17" s="7" t="s">
        <v>215</v>
      </c>
      <c r="C17" s="23" t="s">
        <v>210</v>
      </c>
      <c r="D17" s="50" t="s">
        <v>64</v>
      </c>
      <c r="E17" s="79">
        <v>3934.1</v>
      </c>
      <c r="F17" s="79">
        <v>5114.4</v>
      </c>
      <c r="G17" s="79">
        <v>5324</v>
      </c>
      <c r="H17" s="78"/>
    </row>
    <row r="18" spans="1:8" s="2" customFormat="1" ht="128.25">
      <c r="A18" s="3" t="s">
        <v>109</v>
      </c>
      <c r="B18" s="9" t="s">
        <v>277</v>
      </c>
      <c r="C18" s="26" t="s">
        <v>37</v>
      </c>
      <c r="D18" s="52"/>
      <c r="E18" s="77">
        <f>E19</f>
        <v>28</v>
      </c>
      <c r="F18" s="77">
        <f>F19</f>
        <v>36.4</v>
      </c>
      <c r="G18" s="77">
        <f>G19</f>
        <v>38</v>
      </c>
      <c r="H18" s="75"/>
    </row>
    <row r="19" spans="1:8" ht="165">
      <c r="A19" s="6" t="s">
        <v>110</v>
      </c>
      <c r="B19" s="7" t="s">
        <v>214</v>
      </c>
      <c r="C19" s="53" t="s">
        <v>211</v>
      </c>
      <c r="D19" s="50" t="s">
        <v>64</v>
      </c>
      <c r="E19" s="36">
        <v>28</v>
      </c>
      <c r="F19" s="36">
        <v>36.4</v>
      </c>
      <c r="G19" s="36">
        <v>38</v>
      </c>
      <c r="H19" s="32"/>
    </row>
    <row r="20" spans="1:8" s="2" customFormat="1" ht="114">
      <c r="A20" s="3" t="s">
        <v>111</v>
      </c>
      <c r="B20" s="9" t="s">
        <v>278</v>
      </c>
      <c r="C20" s="51" t="s">
        <v>38</v>
      </c>
      <c r="D20" s="52"/>
      <c r="E20" s="77">
        <f>E21</f>
        <v>5382.6</v>
      </c>
      <c r="F20" s="77">
        <f>F21</f>
        <v>6997.3</v>
      </c>
      <c r="G20" s="77">
        <f>G21</f>
        <v>7284.2</v>
      </c>
      <c r="H20" s="75"/>
    </row>
    <row r="21" spans="1:8" ht="150">
      <c r="A21" s="3" t="s">
        <v>112</v>
      </c>
      <c r="B21" s="7" t="s">
        <v>213</v>
      </c>
      <c r="C21" s="54" t="s">
        <v>212</v>
      </c>
      <c r="D21" s="50" t="s">
        <v>64</v>
      </c>
      <c r="E21" s="36">
        <v>5382.6</v>
      </c>
      <c r="F21" s="36">
        <v>6997.3</v>
      </c>
      <c r="G21" s="36">
        <v>7284.2</v>
      </c>
      <c r="H21" s="32"/>
    </row>
    <row r="22" spans="1:8" ht="14.25">
      <c r="A22" s="3" t="s">
        <v>113</v>
      </c>
      <c r="B22" s="8" t="s">
        <v>76</v>
      </c>
      <c r="C22" s="19" t="s">
        <v>3</v>
      </c>
      <c r="D22" s="19"/>
      <c r="E22" s="5">
        <f aca="true" t="shared" si="0" ref="E22:G23">E23</f>
        <v>1600</v>
      </c>
      <c r="F22" s="5">
        <f t="shared" si="0"/>
        <v>1600</v>
      </c>
      <c r="G22" s="5">
        <f t="shared" si="0"/>
        <v>1600</v>
      </c>
      <c r="H22" s="31"/>
    </row>
    <row r="23" spans="1:8" ht="28.5">
      <c r="A23" s="3" t="s">
        <v>114</v>
      </c>
      <c r="B23" s="15" t="s">
        <v>77</v>
      </c>
      <c r="C23" s="25" t="s">
        <v>29</v>
      </c>
      <c r="D23" s="25"/>
      <c r="E23" s="10">
        <f t="shared" si="0"/>
        <v>1600</v>
      </c>
      <c r="F23" s="10">
        <f t="shared" si="0"/>
        <v>1600</v>
      </c>
      <c r="G23" s="10">
        <f t="shared" si="0"/>
        <v>1600</v>
      </c>
      <c r="H23" s="33"/>
    </row>
    <row r="24" spans="1:8" ht="45">
      <c r="A24" s="6" t="s">
        <v>115</v>
      </c>
      <c r="B24" s="6" t="s">
        <v>217</v>
      </c>
      <c r="C24" s="44" t="s">
        <v>216</v>
      </c>
      <c r="D24" s="45" t="s">
        <v>59</v>
      </c>
      <c r="E24" s="36">
        <v>1600</v>
      </c>
      <c r="F24" s="36">
        <v>1600</v>
      </c>
      <c r="G24" s="36">
        <v>1600</v>
      </c>
      <c r="H24" s="32"/>
    </row>
    <row r="25" spans="1:8" ht="14.25">
      <c r="A25" s="3" t="s">
        <v>116</v>
      </c>
      <c r="B25" s="8" t="s">
        <v>78</v>
      </c>
      <c r="C25" s="19" t="s">
        <v>10</v>
      </c>
      <c r="D25" s="19"/>
      <c r="E25" s="5">
        <f>E33+E26+E28</f>
        <v>43314</v>
      </c>
      <c r="F25" s="5">
        <f>F33+F26+F28</f>
        <v>44018</v>
      </c>
      <c r="G25" s="5">
        <f>G33+G26+G28</f>
        <v>45018</v>
      </c>
      <c r="H25" s="31"/>
    </row>
    <row r="26" spans="1:8" ht="14.25">
      <c r="A26" s="3" t="s">
        <v>117</v>
      </c>
      <c r="B26" s="8" t="s">
        <v>228</v>
      </c>
      <c r="C26" s="55" t="s">
        <v>218</v>
      </c>
      <c r="D26" s="19"/>
      <c r="E26" s="5">
        <f>E27</f>
        <v>10500</v>
      </c>
      <c r="F26" s="5">
        <f>F27</f>
        <v>11200</v>
      </c>
      <c r="G26" s="5">
        <f>G27</f>
        <v>12200</v>
      </c>
      <c r="H26" s="31"/>
    </row>
    <row r="27" spans="1:8" ht="60">
      <c r="A27" s="6" t="s">
        <v>118</v>
      </c>
      <c r="B27" s="11" t="s">
        <v>225</v>
      </c>
      <c r="C27" s="56" t="s">
        <v>219</v>
      </c>
      <c r="D27" s="42" t="s">
        <v>59</v>
      </c>
      <c r="E27" s="12">
        <v>10500</v>
      </c>
      <c r="F27" s="12">
        <v>11200</v>
      </c>
      <c r="G27" s="12">
        <v>12200</v>
      </c>
      <c r="H27" s="31"/>
    </row>
    <row r="28" spans="1:8" ht="14.25">
      <c r="A28" s="3" t="s">
        <v>119</v>
      </c>
      <c r="B28" s="8" t="s">
        <v>231</v>
      </c>
      <c r="C28" s="55" t="s">
        <v>220</v>
      </c>
      <c r="D28" s="19"/>
      <c r="E28" s="5">
        <f>E29+E31</f>
        <v>12288</v>
      </c>
      <c r="F28" s="5">
        <f>F29+F31</f>
        <v>12288</v>
      </c>
      <c r="G28" s="5">
        <f>G29+G31</f>
        <v>12288</v>
      </c>
      <c r="H28" s="31"/>
    </row>
    <row r="29" spans="1:8" ht="14.25">
      <c r="A29" s="3" t="s">
        <v>120</v>
      </c>
      <c r="B29" s="8" t="s">
        <v>230</v>
      </c>
      <c r="C29" s="55" t="s">
        <v>221</v>
      </c>
      <c r="D29" s="19"/>
      <c r="E29" s="5">
        <f>E30</f>
        <v>9500</v>
      </c>
      <c r="F29" s="5">
        <f>F30</f>
        <v>9500</v>
      </c>
      <c r="G29" s="5">
        <f>G30</f>
        <v>9500</v>
      </c>
      <c r="H29" s="31"/>
    </row>
    <row r="30" spans="1:8" ht="45">
      <c r="A30" s="6" t="s">
        <v>121</v>
      </c>
      <c r="B30" s="11" t="s">
        <v>226</v>
      </c>
      <c r="C30" s="56" t="s">
        <v>222</v>
      </c>
      <c r="D30" s="42" t="s">
        <v>59</v>
      </c>
      <c r="E30" s="12">
        <v>9500</v>
      </c>
      <c r="F30" s="12">
        <v>9500</v>
      </c>
      <c r="G30" s="12">
        <v>9500</v>
      </c>
      <c r="H30" s="31"/>
    </row>
    <row r="31" spans="1:8" ht="14.25">
      <c r="A31" s="3" t="s">
        <v>122</v>
      </c>
      <c r="B31" s="8" t="s">
        <v>229</v>
      </c>
      <c r="C31" s="55" t="s">
        <v>223</v>
      </c>
      <c r="D31" s="19"/>
      <c r="E31" s="5">
        <f>E32</f>
        <v>2788</v>
      </c>
      <c r="F31" s="5">
        <f>F32</f>
        <v>2788</v>
      </c>
      <c r="G31" s="5">
        <f>G32</f>
        <v>2788</v>
      </c>
      <c r="H31" s="31"/>
    </row>
    <row r="32" spans="1:8" ht="45">
      <c r="A32" s="6" t="s">
        <v>123</v>
      </c>
      <c r="B32" s="11" t="s">
        <v>227</v>
      </c>
      <c r="C32" s="56" t="s">
        <v>224</v>
      </c>
      <c r="D32" s="42" t="s">
        <v>59</v>
      </c>
      <c r="E32" s="12">
        <v>2788</v>
      </c>
      <c r="F32" s="12">
        <v>2788</v>
      </c>
      <c r="G32" s="12">
        <v>2788</v>
      </c>
      <c r="H32" s="31"/>
    </row>
    <row r="33" spans="1:8" ht="14.25">
      <c r="A33" s="3" t="s">
        <v>124</v>
      </c>
      <c r="B33" s="8" t="s">
        <v>79</v>
      </c>
      <c r="C33" s="19" t="s">
        <v>13</v>
      </c>
      <c r="D33" s="19"/>
      <c r="E33" s="5">
        <f>E34+E35</f>
        <v>20526</v>
      </c>
      <c r="F33" s="5">
        <f>F34+F35</f>
        <v>20530</v>
      </c>
      <c r="G33" s="5">
        <f>G34+G35</f>
        <v>20530</v>
      </c>
      <c r="H33" s="31"/>
    </row>
    <row r="34" spans="1:8" ht="15">
      <c r="A34" s="6" t="s">
        <v>125</v>
      </c>
      <c r="B34" s="11" t="s">
        <v>65</v>
      </c>
      <c r="C34" s="20" t="s">
        <v>8</v>
      </c>
      <c r="D34" s="106" t="s">
        <v>59</v>
      </c>
      <c r="E34" s="36">
        <v>2826</v>
      </c>
      <c r="F34" s="36">
        <v>2830</v>
      </c>
      <c r="G34" s="36">
        <v>2830</v>
      </c>
      <c r="H34" s="32"/>
    </row>
    <row r="35" spans="1:8" ht="15">
      <c r="A35" s="6" t="s">
        <v>126</v>
      </c>
      <c r="B35" s="11" t="s">
        <v>66</v>
      </c>
      <c r="C35" s="20" t="s">
        <v>9</v>
      </c>
      <c r="D35" s="108"/>
      <c r="E35" s="36">
        <v>17700</v>
      </c>
      <c r="F35" s="36">
        <v>17700</v>
      </c>
      <c r="G35" s="36">
        <v>17700</v>
      </c>
      <c r="H35" s="32"/>
    </row>
    <row r="36" spans="1:8" ht="14.25">
      <c r="A36" s="3" t="s">
        <v>127</v>
      </c>
      <c r="B36" s="8" t="s">
        <v>80</v>
      </c>
      <c r="C36" s="19" t="s">
        <v>4</v>
      </c>
      <c r="D36" s="19"/>
      <c r="E36" s="5">
        <f aca="true" t="shared" si="1" ref="E36:G37">E37</f>
        <v>3700</v>
      </c>
      <c r="F36" s="5">
        <f t="shared" si="1"/>
        <v>3700</v>
      </c>
      <c r="G36" s="5">
        <f t="shared" si="1"/>
        <v>3700</v>
      </c>
      <c r="H36" s="31"/>
    </row>
    <row r="37" spans="1:8" ht="42.75">
      <c r="A37" s="3" t="s">
        <v>128</v>
      </c>
      <c r="B37" s="8" t="s">
        <v>81</v>
      </c>
      <c r="C37" s="26" t="s">
        <v>17</v>
      </c>
      <c r="D37" s="26"/>
      <c r="E37" s="5">
        <f t="shared" si="1"/>
        <v>3700</v>
      </c>
      <c r="F37" s="5">
        <f t="shared" si="1"/>
        <v>3700</v>
      </c>
      <c r="G37" s="5">
        <f t="shared" si="1"/>
        <v>3700</v>
      </c>
      <c r="H37" s="31"/>
    </row>
    <row r="38" spans="1:8" ht="60">
      <c r="A38" s="6" t="s">
        <v>129</v>
      </c>
      <c r="B38" s="11" t="s">
        <v>67</v>
      </c>
      <c r="C38" s="23" t="s">
        <v>39</v>
      </c>
      <c r="D38" s="43" t="s">
        <v>59</v>
      </c>
      <c r="E38" s="36">
        <v>3700</v>
      </c>
      <c r="F38" s="36">
        <v>3700</v>
      </c>
      <c r="G38" s="36">
        <v>3700</v>
      </c>
      <c r="H38" s="32"/>
    </row>
    <row r="39" spans="1:8" ht="14.25">
      <c r="A39" s="3" t="s">
        <v>130</v>
      </c>
      <c r="B39" s="11"/>
      <c r="C39" s="19" t="s">
        <v>15</v>
      </c>
      <c r="D39" s="46"/>
      <c r="E39" s="29">
        <f>E40+E54+E61+E71+E78</f>
        <v>27545.800000000003</v>
      </c>
      <c r="F39" s="77">
        <f>F40+F54+F61+F71+F78</f>
        <v>26443.4</v>
      </c>
      <c r="G39" s="77">
        <f>G40+G54+G61+G71+G78</f>
        <v>25653</v>
      </c>
      <c r="H39" s="16"/>
    </row>
    <row r="40" spans="1:8" ht="57">
      <c r="A40" s="3" t="s">
        <v>131</v>
      </c>
      <c r="B40" s="8" t="s">
        <v>84</v>
      </c>
      <c r="C40" s="19" t="s">
        <v>5</v>
      </c>
      <c r="D40" s="19"/>
      <c r="E40" s="5">
        <f>E41+E51+E48</f>
        <v>18944.3</v>
      </c>
      <c r="F40" s="5">
        <f>F41+F51+F48</f>
        <v>18288.3</v>
      </c>
      <c r="G40" s="5">
        <f>G41+G51+G48</f>
        <v>17645.8</v>
      </c>
      <c r="H40" s="31"/>
    </row>
    <row r="41" spans="1:8" ht="127.5" customHeight="1">
      <c r="A41" s="3" t="s">
        <v>132</v>
      </c>
      <c r="B41" s="8" t="s">
        <v>83</v>
      </c>
      <c r="C41" s="19" t="s">
        <v>40</v>
      </c>
      <c r="D41" s="19"/>
      <c r="E41" s="5">
        <f>E42+E46+E44</f>
        <v>14716.099999999999</v>
      </c>
      <c r="F41" s="5">
        <f>F42+F46+F44</f>
        <v>13892</v>
      </c>
      <c r="G41" s="5">
        <f>G42+G46+G44</f>
        <v>13070.300000000001</v>
      </c>
      <c r="H41" s="31"/>
    </row>
    <row r="42" spans="1:8" ht="85.5">
      <c r="A42" s="3" t="s">
        <v>133</v>
      </c>
      <c r="B42" s="8" t="s">
        <v>82</v>
      </c>
      <c r="C42" s="19" t="s">
        <v>22</v>
      </c>
      <c r="D42" s="19"/>
      <c r="E42" s="29">
        <f>E43</f>
        <v>12149.5</v>
      </c>
      <c r="F42" s="58">
        <f>F43</f>
        <v>11247.3</v>
      </c>
      <c r="G42" s="58">
        <f>G43</f>
        <v>10459.1</v>
      </c>
      <c r="H42" s="16"/>
    </row>
    <row r="43" spans="1:8" ht="105">
      <c r="A43" s="6" t="s">
        <v>134</v>
      </c>
      <c r="B43" s="11" t="s">
        <v>282</v>
      </c>
      <c r="C43" s="56" t="s">
        <v>234</v>
      </c>
      <c r="D43" s="42" t="s">
        <v>233</v>
      </c>
      <c r="E43" s="36">
        <v>12149.5</v>
      </c>
      <c r="F43" s="36">
        <v>11247.3</v>
      </c>
      <c r="G43" s="36">
        <v>10459.1</v>
      </c>
      <c r="H43" s="37"/>
    </row>
    <row r="44" spans="1:8" ht="114">
      <c r="A44" s="3" t="s">
        <v>135</v>
      </c>
      <c r="B44" s="8" t="s">
        <v>85</v>
      </c>
      <c r="C44" s="19" t="s">
        <v>44</v>
      </c>
      <c r="D44" s="19"/>
      <c r="E44" s="29">
        <f>E45</f>
        <v>179.8</v>
      </c>
      <c r="F44" s="29">
        <f>F45</f>
        <v>162.5</v>
      </c>
      <c r="G44" s="29">
        <f>G45</f>
        <v>27.2</v>
      </c>
      <c r="H44" s="16"/>
    </row>
    <row r="45" spans="1:8" ht="105">
      <c r="A45" s="6" t="s">
        <v>136</v>
      </c>
      <c r="B45" s="11" t="s">
        <v>283</v>
      </c>
      <c r="C45" s="56" t="s">
        <v>235</v>
      </c>
      <c r="D45" s="42" t="s">
        <v>236</v>
      </c>
      <c r="E45" s="36">
        <v>179.8</v>
      </c>
      <c r="F45" s="36">
        <v>162.5</v>
      </c>
      <c r="G45" s="36">
        <v>27.2</v>
      </c>
      <c r="H45" s="32"/>
    </row>
    <row r="46" spans="1:8" ht="110.25" customHeight="1">
      <c r="A46" s="3" t="s">
        <v>137</v>
      </c>
      <c r="B46" s="8" t="s">
        <v>86</v>
      </c>
      <c r="C46" s="19" t="s">
        <v>23</v>
      </c>
      <c r="D46" s="19"/>
      <c r="E46" s="5">
        <f>E47</f>
        <v>2386.8</v>
      </c>
      <c r="F46" s="5">
        <f>F47</f>
        <v>2482.2</v>
      </c>
      <c r="G46" s="5">
        <f>G47</f>
        <v>2584</v>
      </c>
      <c r="H46" s="31"/>
    </row>
    <row r="47" spans="1:8" ht="102.75" customHeight="1">
      <c r="A47" s="6" t="s">
        <v>138</v>
      </c>
      <c r="B47" s="11" t="s">
        <v>284</v>
      </c>
      <c r="C47" s="23" t="s">
        <v>237</v>
      </c>
      <c r="D47" s="43" t="s">
        <v>236</v>
      </c>
      <c r="E47" s="12">
        <v>2386.8</v>
      </c>
      <c r="F47" s="12">
        <v>2482.2</v>
      </c>
      <c r="G47" s="12">
        <v>2584</v>
      </c>
      <c r="H47" s="34"/>
    </row>
    <row r="48" spans="1:8" s="2" customFormat="1" ht="28.5">
      <c r="A48" s="3" t="s">
        <v>139</v>
      </c>
      <c r="B48" s="8" t="s">
        <v>88</v>
      </c>
      <c r="C48" s="19" t="s">
        <v>18</v>
      </c>
      <c r="D48" s="19"/>
      <c r="E48" s="5">
        <f>E50</f>
        <v>121.7</v>
      </c>
      <c r="F48" s="5">
        <f>F50</f>
        <v>126.6</v>
      </c>
      <c r="G48" s="5">
        <f>G50</f>
        <v>131.6</v>
      </c>
      <c r="H48" s="31"/>
    </row>
    <row r="49" spans="1:8" s="2" customFormat="1" ht="42" customHeight="1">
      <c r="A49" s="3" t="s">
        <v>140</v>
      </c>
      <c r="B49" s="8" t="s">
        <v>87</v>
      </c>
      <c r="C49" s="19" t="s">
        <v>24</v>
      </c>
      <c r="D49" s="19"/>
      <c r="E49" s="5">
        <f>E50</f>
        <v>121.7</v>
      </c>
      <c r="F49" s="5">
        <f>F50</f>
        <v>126.6</v>
      </c>
      <c r="G49" s="5">
        <f>G50</f>
        <v>131.6</v>
      </c>
      <c r="H49" s="31"/>
    </row>
    <row r="50" spans="1:8" ht="75">
      <c r="A50" s="6" t="s">
        <v>141</v>
      </c>
      <c r="B50" s="11" t="s">
        <v>285</v>
      </c>
      <c r="C50" s="20" t="s">
        <v>238</v>
      </c>
      <c r="D50" s="42" t="s">
        <v>236</v>
      </c>
      <c r="E50" s="36">
        <v>121.7</v>
      </c>
      <c r="F50" s="36">
        <v>126.6</v>
      </c>
      <c r="G50" s="36">
        <v>131.6</v>
      </c>
      <c r="H50" s="32"/>
    </row>
    <row r="51" spans="1:8" s="2" customFormat="1" ht="114">
      <c r="A51" s="3" t="s">
        <v>142</v>
      </c>
      <c r="B51" s="8" t="s">
        <v>243</v>
      </c>
      <c r="C51" s="19" t="s">
        <v>239</v>
      </c>
      <c r="D51" s="46"/>
      <c r="E51" s="58">
        <f aca="true" t="shared" si="2" ref="E51:G52">E52</f>
        <v>4106.5</v>
      </c>
      <c r="F51" s="58">
        <f t="shared" si="2"/>
        <v>4269.7</v>
      </c>
      <c r="G51" s="58">
        <f t="shared" si="2"/>
        <v>4443.9</v>
      </c>
      <c r="H51" s="57"/>
    </row>
    <row r="52" spans="1:8" s="2" customFormat="1" ht="114">
      <c r="A52" s="3" t="s">
        <v>143</v>
      </c>
      <c r="B52" s="8" t="s">
        <v>242</v>
      </c>
      <c r="C52" s="19" t="s">
        <v>240</v>
      </c>
      <c r="D52" s="46"/>
      <c r="E52" s="58">
        <f t="shared" si="2"/>
        <v>4106.5</v>
      </c>
      <c r="F52" s="58">
        <f t="shared" si="2"/>
        <v>4269.7</v>
      </c>
      <c r="G52" s="58">
        <f t="shared" si="2"/>
        <v>4443.9</v>
      </c>
      <c r="H52" s="57"/>
    </row>
    <row r="53" spans="1:8" ht="90">
      <c r="A53" s="6" t="s">
        <v>144</v>
      </c>
      <c r="B53" s="11" t="s">
        <v>286</v>
      </c>
      <c r="C53" s="20" t="s">
        <v>241</v>
      </c>
      <c r="D53" s="42" t="s">
        <v>236</v>
      </c>
      <c r="E53" s="60">
        <v>4106.5</v>
      </c>
      <c r="F53" s="60">
        <v>4269.7</v>
      </c>
      <c r="G53" s="60">
        <v>4443.9</v>
      </c>
      <c r="H53" s="59"/>
    </row>
    <row r="54" spans="1:8" ht="27.75" customHeight="1">
      <c r="A54" s="3" t="s">
        <v>145</v>
      </c>
      <c r="B54" s="8" t="s">
        <v>90</v>
      </c>
      <c r="C54" s="19" t="s">
        <v>6</v>
      </c>
      <c r="D54" s="19"/>
      <c r="E54" s="29">
        <f>E55</f>
        <v>514.9</v>
      </c>
      <c r="F54" s="29">
        <f>F55</f>
        <v>514.9</v>
      </c>
      <c r="G54" s="29">
        <f>G55</f>
        <v>514.9</v>
      </c>
      <c r="H54" s="16"/>
    </row>
    <row r="55" spans="1:8" ht="28.5">
      <c r="A55" s="3" t="s">
        <v>146</v>
      </c>
      <c r="B55" s="8" t="s">
        <v>89</v>
      </c>
      <c r="C55" s="19" t="s">
        <v>7</v>
      </c>
      <c r="D55" s="19"/>
      <c r="E55" s="29">
        <f>E56+E57+E59+E60</f>
        <v>514.9</v>
      </c>
      <c r="F55" s="29">
        <f>F56+F57+F59+F60</f>
        <v>514.9</v>
      </c>
      <c r="G55" s="29">
        <f>G56+G57+G59+G60</f>
        <v>514.9</v>
      </c>
      <c r="H55" s="16"/>
    </row>
    <row r="56" spans="1:8" ht="30" customHeight="1">
      <c r="A56" s="6" t="s">
        <v>147</v>
      </c>
      <c r="B56" s="6" t="s">
        <v>68</v>
      </c>
      <c r="C56" s="24" t="s">
        <v>41</v>
      </c>
      <c r="D56" s="109" t="s">
        <v>71</v>
      </c>
      <c r="E56" s="36">
        <v>222.9</v>
      </c>
      <c r="F56" s="36">
        <v>222.9</v>
      </c>
      <c r="G56" s="36">
        <v>222.9</v>
      </c>
      <c r="H56" s="32"/>
    </row>
    <row r="57" spans="1:8" ht="30">
      <c r="A57" s="6" t="s">
        <v>148</v>
      </c>
      <c r="B57" s="6" t="s">
        <v>69</v>
      </c>
      <c r="C57" s="24" t="s">
        <v>28</v>
      </c>
      <c r="D57" s="110"/>
      <c r="E57" s="36">
        <v>0.2</v>
      </c>
      <c r="F57" s="36">
        <v>0.2</v>
      </c>
      <c r="G57" s="36">
        <v>0.2</v>
      </c>
      <c r="H57" s="32"/>
    </row>
    <row r="58" spans="1:8" ht="28.5">
      <c r="A58" s="3" t="s">
        <v>149</v>
      </c>
      <c r="B58" s="3" t="s">
        <v>245</v>
      </c>
      <c r="C58" s="62" t="s">
        <v>244</v>
      </c>
      <c r="D58" s="49"/>
      <c r="E58" s="61">
        <f>E59</f>
        <v>289.2</v>
      </c>
      <c r="F58" s="61">
        <f>F59</f>
        <v>289.2</v>
      </c>
      <c r="G58" s="61">
        <f>G59</f>
        <v>289.2</v>
      </c>
      <c r="H58" s="59"/>
    </row>
    <row r="59" spans="1:8" ht="15">
      <c r="A59" s="6" t="s">
        <v>150</v>
      </c>
      <c r="B59" s="6" t="s">
        <v>199</v>
      </c>
      <c r="C59" s="24" t="s">
        <v>200</v>
      </c>
      <c r="D59" s="110" t="s">
        <v>71</v>
      </c>
      <c r="E59" s="36">
        <v>289.2</v>
      </c>
      <c r="F59" s="36">
        <v>289.2</v>
      </c>
      <c r="G59" s="36">
        <v>289.2</v>
      </c>
      <c r="H59" s="32"/>
    </row>
    <row r="60" spans="1:8" ht="60">
      <c r="A60" s="6" t="s">
        <v>151</v>
      </c>
      <c r="B60" s="6" t="s">
        <v>70</v>
      </c>
      <c r="C60" s="24" t="s">
        <v>32</v>
      </c>
      <c r="D60" s="111"/>
      <c r="E60" s="12">
        <v>2.6</v>
      </c>
      <c r="F60" s="12">
        <v>2.6</v>
      </c>
      <c r="G60" s="12">
        <v>2.6</v>
      </c>
      <c r="H60" s="34"/>
    </row>
    <row r="61" spans="1:8" ht="40.5" customHeight="1">
      <c r="A61" s="3" t="s">
        <v>152</v>
      </c>
      <c r="B61" s="8" t="s">
        <v>93</v>
      </c>
      <c r="C61" s="19" t="s">
        <v>201</v>
      </c>
      <c r="D61" s="19"/>
      <c r="E61" s="5">
        <f>E62+E65</f>
        <v>7085.6</v>
      </c>
      <c r="F61" s="5">
        <f>F62+F65</f>
        <v>6972.7</v>
      </c>
      <c r="G61" s="5">
        <f>G62+G65</f>
        <v>6824.799999999999</v>
      </c>
      <c r="H61" s="31"/>
    </row>
    <row r="62" spans="1:8" ht="17.25" customHeight="1">
      <c r="A62" s="3" t="s">
        <v>153</v>
      </c>
      <c r="B62" s="8" t="s">
        <v>92</v>
      </c>
      <c r="C62" s="19" t="s">
        <v>42</v>
      </c>
      <c r="D62" s="19"/>
      <c r="E62" s="5">
        <f aca="true" t="shared" si="3" ref="E62:G63">E63</f>
        <v>4554.9</v>
      </c>
      <c r="F62" s="5">
        <f t="shared" si="3"/>
        <v>4527.9</v>
      </c>
      <c r="G62" s="5">
        <f t="shared" si="3"/>
        <v>4436.4</v>
      </c>
      <c r="H62" s="31"/>
    </row>
    <row r="63" spans="1:8" ht="32.25" customHeight="1">
      <c r="A63" s="3" t="s">
        <v>154</v>
      </c>
      <c r="B63" s="8" t="s">
        <v>91</v>
      </c>
      <c r="C63" s="19" t="s">
        <v>19</v>
      </c>
      <c r="D63" s="19"/>
      <c r="E63" s="5">
        <f t="shared" si="3"/>
        <v>4554.9</v>
      </c>
      <c r="F63" s="5">
        <f t="shared" si="3"/>
        <v>4527.9</v>
      </c>
      <c r="G63" s="5">
        <f t="shared" si="3"/>
        <v>4436.4</v>
      </c>
      <c r="H63" s="31"/>
    </row>
    <row r="64" spans="1:8" ht="75">
      <c r="A64" s="6" t="s">
        <v>155</v>
      </c>
      <c r="B64" s="11" t="s">
        <v>287</v>
      </c>
      <c r="C64" s="20" t="s">
        <v>246</v>
      </c>
      <c r="D64" s="42" t="s">
        <v>236</v>
      </c>
      <c r="E64" s="36">
        <v>4554.9</v>
      </c>
      <c r="F64" s="36">
        <v>4527.9</v>
      </c>
      <c r="G64" s="36">
        <v>4436.4</v>
      </c>
      <c r="H64" s="32"/>
    </row>
    <row r="65" spans="1:8" ht="27" customHeight="1">
      <c r="A65" s="3" t="s">
        <v>156</v>
      </c>
      <c r="B65" s="8" t="s">
        <v>94</v>
      </c>
      <c r="C65" s="19" t="s">
        <v>20</v>
      </c>
      <c r="D65" s="19"/>
      <c r="E65" s="5">
        <f>E68+E66</f>
        <v>2530.7000000000003</v>
      </c>
      <c r="F65" s="5">
        <f>F68+F66</f>
        <v>2444.8</v>
      </c>
      <c r="G65" s="5">
        <f>G68+G66</f>
        <v>2388.4</v>
      </c>
      <c r="H65" s="31"/>
    </row>
    <row r="66" spans="1:8" ht="27" customHeight="1">
      <c r="A66" s="3" t="s">
        <v>157</v>
      </c>
      <c r="B66" s="8" t="s">
        <v>249</v>
      </c>
      <c r="C66" s="55" t="s">
        <v>247</v>
      </c>
      <c r="D66" s="19"/>
      <c r="E66" s="5">
        <f>E67</f>
        <v>280.3</v>
      </c>
      <c r="F66" s="5">
        <f>F67</f>
        <v>332</v>
      </c>
      <c r="G66" s="5">
        <f>G67</f>
        <v>262.9</v>
      </c>
      <c r="H66" s="31"/>
    </row>
    <row r="67" spans="1:8" ht="75">
      <c r="A67" s="6" t="s">
        <v>158</v>
      </c>
      <c r="B67" s="11" t="s">
        <v>288</v>
      </c>
      <c r="C67" s="56" t="s">
        <v>248</v>
      </c>
      <c r="D67" s="42" t="s">
        <v>236</v>
      </c>
      <c r="E67" s="12">
        <v>280.3</v>
      </c>
      <c r="F67" s="12">
        <v>332</v>
      </c>
      <c r="G67" s="12">
        <v>262.9</v>
      </c>
      <c r="H67" s="31"/>
    </row>
    <row r="68" spans="1:8" ht="27" customHeight="1">
      <c r="A68" s="3" t="s">
        <v>159</v>
      </c>
      <c r="B68" s="8" t="s">
        <v>95</v>
      </c>
      <c r="C68" s="19" t="s">
        <v>21</v>
      </c>
      <c r="D68" s="19"/>
      <c r="E68" s="5">
        <f>E69+E70</f>
        <v>2250.4</v>
      </c>
      <c r="F68" s="5">
        <f>F69+F70</f>
        <v>2112.8</v>
      </c>
      <c r="G68" s="5">
        <f>G69+G70</f>
        <v>2125.5</v>
      </c>
      <c r="H68" s="31"/>
    </row>
    <row r="69" spans="1:8" ht="75">
      <c r="A69" s="6" t="s">
        <v>160</v>
      </c>
      <c r="B69" s="11" t="s">
        <v>289</v>
      </c>
      <c r="C69" s="20" t="s">
        <v>280</v>
      </c>
      <c r="D69" s="42" t="s">
        <v>236</v>
      </c>
      <c r="E69" s="12">
        <v>1491.4</v>
      </c>
      <c r="F69" s="12">
        <v>1288.2</v>
      </c>
      <c r="G69" s="12">
        <v>1413</v>
      </c>
      <c r="H69" s="34"/>
    </row>
    <row r="70" spans="1:8" ht="105">
      <c r="A70" s="6" t="s">
        <v>161</v>
      </c>
      <c r="B70" s="11" t="s">
        <v>290</v>
      </c>
      <c r="C70" s="20" t="s">
        <v>280</v>
      </c>
      <c r="D70" s="42" t="s">
        <v>250</v>
      </c>
      <c r="E70" s="12">
        <v>759</v>
      </c>
      <c r="F70" s="12">
        <v>824.6</v>
      </c>
      <c r="G70" s="12">
        <v>712.5</v>
      </c>
      <c r="H70" s="34"/>
    </row>
    <row r="71" spans="1:8" ht="35.25" customHeight="1">
      <c r="A71" s="3" t="s">
        <v>162</v>
      </c>
      <c r="B71" s="8" t="s">
        <v>96</v>
      </c>
      <c r="C71" s="19" t="s">
        <v>16</v>
      </c>
      <c r="D71" s="19"/>
      <c r="E71" s="5">
        <f>E72+E75</f>
        <v>343.5</v>
      </c>
      <c r="F71" s="5">
        <f>F72+F75</f>
        <v>10</v>
      </c>
      <c r="G71" s="5">
        <f>G72+G75</f>
        <v>10</v>
      </c>
      <c r="H71" s="31"/>
    </row>
    <row r="72" spans="1:8" ht="114">
      <c r="A72" s="3" t="s">
        <v>163</v>
      </c>
      <c r="B72" s="8" t="s">
        <v>97</v>
      </c>
      <c r="C72" s="19" t="s">
        <v>30</v>
      </c>
      <c r="D72" s="19"/>
      <c r="E72" s="5">
        <f aca="true" t="shared" si="4" ref="E72:G73">E73</f>
        <v>333.5</v>
      </c>
      <c r="F72" s="5">
        <f t="shared" si="4"/>
        <v>0</v>
      </c>
      <c r="G72" s="5">
        <f t="shared" si="4"/>
        <v>0</v>
      </c>
      <c r="H72" s="31"/>
    </row>
    <row r="73" spans="1:8" ht="128.25">
      <c r="A73" s="3" t="s">
        <v>164</v>
      </c>
      <c r="B73" s="8" t="s">
        <v>253</v>
      </c>
      <c r="C73" s="96" t="s">
        <v>251</v>
      </c>
      <c r="D73" s="19"/>
      <c r="E73" s="5">
        <f t="shared" si="4"/>
        <v>333.5</v>
      </c>
      <c r="F73" s="5">
        <f t="shared" si="4"/>
        <v>0</v>
      </c>
      <c r="G73" s="5">
        <f t="shared" si="4"/>
        <v>0</v>
      </c>
      <c r="H73" s="34"/>
    </row>
    <row r="74" spans="1:8" ht="120">
      <c r="A74" s="6" t="s">
        <v>165</v>
      </c>
      <c r="B74" s="11" t="s">
        <v>320</v>
      </c>
      <c r="C74" s="97" t="s">
        <v>252</v>
      </c>
      <c r="D74" s="42" t="s">
        <v>236</v>
      </c>
      <c r="E74" s="12">
        <v>333.5</v>
      </c>
      <c r="F74" s="12">
        <v>0</v>
      </c>
      <c r="G74" s="12">
        <v>0</v>
      </c>
      <c r="H74" s="34"/>
    </row>
    <row r="75" spans="1:8" ht="42.75">
      <c r="A75" s="3" t="s">
        <v>166</v>
      </c>
      <c r="B75" s="86" t="s">
        <v>326</v>
      </c>
      <c r="C75" s="98" t="s">
        <v>321</v>
      </c>
      <c r="D75" s="42"/>
      <c r="E75" s="5">
        <f aca="true" t="shared" si="5" ref="E75:G76">E76</f>
        <v>10</v>
      </c>
      <c r="F75" s="5">
        <f t="shared" si="5"/>
        <v>10</v>
      </c>
      <c r="G75" s="5">
        <f t="shared" si="5"/>
        <v>10</v>
      </c>
      <c r="H75" s="31"/>
    </row>
    <row r="76" spans="1:8" s="2" customFormat="1" ht="42.75">
      <c r="A76" s="3" t="s">
        <v>167</v>
      </c>
      <c r="B76" s="86" t="s">
        <v>325</v>
      </c>
      <c r="C76" s="98" t="s">
        <v>322</v>
      </c>
      <c r="D76" s="46"/>
      <c r="E76" s="5">
        <f t="shared" si="5"/>
        <v>10</v>
      </c>
      <c r="F76" s="5">
        <f t="shared" si="5"/>
        <v>10</v>
      </c>
      <c r="G76" s="5">
        <f t="shared" si="5"/>
        <v>10</v>
      </c>
      <c r="H76" s="31"/>
    </row>
    <row r="77" spans="1:8" s="80" customFormat="1" ht="75">
      <c r="A77" s="6" t="s">
        <v>168</v>
      </c>
      <c r="B77" s="88" t="s">
        <v>324</v>
      </c>
      <c r="C77" s="99" t="s">
        <v>323</v>
      </c>
      <c r="D77" s="42" t="s">
        <v>236</v>
      </c>
      <c r="E77" s="12">
        <v>10</v>
      </c>
      <c r="F77" s="12">
        <v>10</v>
      </c>
      <c r="G77" s="12">
        <v>10</v>
      </c>
      <c r="H77" s="34"/>
    </row>
    <row r="78" spans="1:8" s="2" customFormat="1" ht="28.5">
      <c r="A78" s="3" t="s">
        <v>169</v>
      </c>
      <c r="B78" s="86" t="s">
        <v>351</v>
      </c>
      <c r="C78" s="94" t="s">
        <v>327</v>
      </c>
      <c r="D78" s="46"/>
      <c r="E78" s="5">
        <f>E79+E104</f>
        <v>657.5000000000001</v>
      </c>
      <c r="F78" s="5">
        <f>F79+F104</f>
        <v>657.5000000000001</v>
      </c>
      <c r="G78" s="5">
        <f>G79+G104</f>
        <v>657.5000000000001</v>
      </c>
      <c r="H78" s="31"/>
    </row>
    <row r="79" spans="1:8" s="2" customFormat="1" ht="57">
      <c r="A79" s="3" t="s">
        <v>170</v>
      </c>
      <c r="B79" s="86" t="s">
        <v>352</v>
      </c>
      <c r="C79" s="94" t="s">
        <v>328</v>
      </c>
      <c r="D79" s="46"/>
      <c r="E79" s="5">
        <f>E80+E83+E86+E89+E91+E93+E95+E97+E101+E99</f>
        <v>555.3000000000001</v>
      </c>
      <c r="F79" s="5">
        <f>F80+F83+F86+F89+F91+F93+F95+F97+F101+F99</f>
        <v>555.3000000000001</v>
      </c>
      <c r="G79" s="5">
        <f>G80+G83+G86+G89+G91+G93+G95+G97+G101+G99</f>
        <v>555.3000000000001</v>
      </c>
      <c r="H79" s="31"/>
    </row>
    <row r="80" spans="1:8" s="2" customFormat="1" ht="85.5">
      <c r="A80" s="3" t="s">
        <v>171</v>
      </c>
      <c r="B80" s="86" t="s">
        <v>353</v>
      </c>
      <c r="C80" s="94" t="s">
        <v>329</v>
      </c>
      <c r="D80" s="46"/>
      <c r="E80" s="5">
        <f>E81+E82</f>
        <v>45.6</v>
      </c>
      <c r="F80" s="5">
        <f>F81+F82</f>
        <v>45.6</v>
      </c>
      <c r="G80" s="5">
        <f>G81+G82</f>
        <v>45.6</v>
      </c>
      <c r="H80" s="31"/>
    </row>
    <row r="81" spans="1:8" ht="105">
      <c r="A81" s="6" t="s">
        <v>172</v>
      </c>
      <c r="B81" s="88" t="s">
        <v>354</v>
      </c>
      <c r="C81" s="95" t="s">
        <v>330</v>
      </c>
      <c r="D81" s="42" t="s">
        <v>355</v>
      </c>
      <c r="E81" s="12">
        <v>2.4</v>
      </c>
      <c r="F81" s="12">
        <v>2.4</v>
      </c>
      <c r="G81" s="12">
        <v>2.4</v>
      </c>
      <c r="H81" s="34"/>
    </row>
    <row r="82" spans="1:8" ht="105">
      <c r="A82" s="6" t="s">
        <v>173</v>
      </c>
      <c r="B82" s="88" t="s">
        <v>356</v>
      </c>
      <c r="C82" s="95" t="s">
        <v>330</v>
      </c>
      <c r="D82" s="42" t="s">
        <v>357</v>
      </c>
      <c r="E82" s="12">
        <v>43.2</v>
      </c>
      <c r="F82" s="12">
        <v>43.2</v>
      </c>
      <c r="G82" s="12">
        <v>43.2</v>
      </c>
      <c r="H82" s="34"/>
    </row>
    <row r="83" spans="1:8" s="2" customFormat="1" ht="123" customHeight="1">
      <c r="A83" s="3" t="s">
        <v>174</v>
      </c>
      <c r="B83" s="86" t="s">
        <v>360</v>
      </c>
      <c r="C83" s="94" t="s">
        <v>331</v>
      </c>
      <c r="D83" s="46"/>
      <c r="E83" s="5">
        <f>E84+E85</f>
        <v>108.5</v>
      </c>
      <c r="F83" s="5">
        <f>F84+F85</f>
        <v>108.5</v>
      </c>
      <c r="G83" s="5">
        <f>G84+G85</f>
        <v>108.5</v>
      </c>
      <c r="H83" s="31"/>
    </row>
    <row r="84" spans="1:8" ht="135">
      <c r="A84" s="6" t="s">
        <v>175</v>
      </c>
      <c r="B84" s="88" t="s">
        <v>358</v>
      </c>
      <c r="C84" s="95" t="s">
        <v>332</v>
      </c>
      <c r="D84" s="42" t="s">
        <v>355</v>
      </c>
      <c r="E84" s="12">
        <v>7.5</v>
      </c>
      <c r="F84" s="12">
        <v>7.5</v>
      </c>
      <c r="G84" s="12">
        <v>7.5</v>
      </c>
      <c r="H84" s="34"/>
    </row>
    <row r="85" spans="1:8" s="2" customFormat="1" ht="156.75">
      <c r="A85" s="3" t="s">
        <v>176</v>
      </c>
      <c r="B85" s="86" t="s">
        <v>359</v>
      </c>
      <c r="C85" s="94" t="s">
        <v>332</v>
      </c>
      <c r="D85" s="46" t="s">
        <v>357</v>
      </c>
      <c r="E85" s="5">
        <v>101</v>
      </c>
      <c r="F85" s="5">
        <v>101</v>
      </c>
      <c r="G85" s="5">
        <v>101</v>
      </c>
      <c r="H85" s="31"/>
    </row>
    <row r="86" spans="1:8" s="2" customFormat="1" ht="85.5">
      <c r="A86" s="3" t="s">
        <v>177</v>
      </c>
      <c r="B86" s="86" t="s">
        <v>363</v>
      </c>
      <c r="C86" s="94" t="s">
        <v>333</v>
      </c>
      <c r="D86" s="46"/>
      <c r="E86" s="5">
        <f>E87+E88</f>
        <v>33.900000000000006</v>
      </c>
      <c r="F86" s="5">
        <f>F87+F88</f>
        <v>33.900000000000006</v>
      </c>
      <c r="G86" s="5">
        <f>G87+G88</f>
        <v>33.900000000000006</v>
      </c>
      <c r="H86" s="31"/>
    </row>
    <row r="87" spans="1:8" ht="105">
      <c r="A87" s="6" t="s">
        <v>178</v>
      </c>
      <c r="B87" s="88" t="s">
        <v>361</v>
      </c>
      <c r="C87" s="95" t="s">
        <v>334</v>
      </c>
      <c r="D87" s="42" t="s">
        <v>355</v>
      </c>
      <c r="E87" s="12">
        <v>0.2</v>
      </c>
      <c r="F87" s="12">
        <v>0.2</v>
      </c>
      <c r="G87" s="12">
        <v>0.2</v>
      </c>
      <c r="H87" s="34"/>
    </row>
    <row r="88" spans="1:8" ht="105">
      <c r="A88" s="6" t="s">
        <v>179</v>
      </c>
      <c r="B88" s="88" t="s">
        <v>362</v>
      </c>
      <c r="C88" s="95" t="s">
        <v>334</v>
      </c>
      <c r="D88" s="42" t="s">
        <v>357</v>
      </c>
      <c r="E88" s="12">
        <v>33.7</v>
      </c>
      <c r="F88" s="12">
        <v>33.7</v>
      </c>
      <c r="G88" s="12">
        <v>33.7</v>
      </c>
      <c r="H88" s="34"/>
    </row>
    <row r="89" spans="1:8" s="2" customFormat="1" ht="99.75">
      <c r="A89" s="3" t="s">
        <v>180</v>
      </c>
      <c r="B89" s="86" t="s">
        <v>364</v>
      </c>
      <c r="C89" s="94" t="s">
        <v>335</v>
      </c>
      <c r="E89" s="5">
        <f>E90</f>
        <v>40</v>
      </c>
      <c r="F89" s="5">
        <f>F90</f>
        <v>40</v>
      </c>
      <c r="G89" s="5">
        <f>G90</f>
        <v>40</v>
      </c>
      <c r="H89" s="31"/>
    </row>
    <row r="90" spans="1:8" ht="120">
      <c r="A90" s="6" t="s">
        <v>181</v>
      </c>
      <c r="B90" s="88" t="s">
        <v>365</v>
      </c>
      <c r="C90" s="95" t="s">
        <v>336</v>
      </c>
      <c r="D90" s="42" t="s">
        <v>357</v>
      </c>
      <c r="E90" s="12">
        <v>40</v>
      </c>
      <c r="F90" s="12">
        <v>40</v>
      </c>
      <c r="G90" s="12">
        <v>40</v>
      </c>
      <c r="H90" s="34"/>
    </row>
    <row r="91" spans="1:8" ht="99.75">
      <c r="A91" s="3" t="s">
        <v>182</v>
      </c>
      <c r="B91" s="86" t="s">
        <v>366</v>
      </c>
      <c r="C91" s="92" t="s">
        <v>337</v>
      </c>
      <c r="D91" s="42"/>
      <c r="E91" s="5">
        <f>E92</f>
        <v>7.9</v>
      </c>
      <c r="F91" s="5">
        <f>F92</f>
        <v>7.9</v>
      </c>
      <c r="G91" s="5">
        <f>G92</f>
        <v>7.9</v>
      </c>
      <c r="H91" s="34"/>
    </row>
    <row r="92" spans="1:8" ht="105">
      <c r="A92" s="6" t="s">
        <v>183</v>
      </c>
      <c r="B92" s="88" t="s">
        <v>367</v>
      </c>
      <c r="C92" s="93" t="s">
        <v>338</v>
      </c>
      <c r="D92" s="42" t="s">
        <v>357</v>
      </c>
      <c r="E92" s="12">
        <v>7.9</v>
      </c>
      <c r="F92" s="12">
        <v>7.9</v>
      </c>
      <c r="G92" s="12">
        <v>7.9</v>
      </c>
      <c r="H92" s="34"/>
    </row>
    <row r="93" spans="1:8" ht="114">
      <c r="A93" s="3" t="s">
        <v>184</v>
      </c>
      <c r="B93" s="86" t="s">
        <v>369</v>
      </c>
      <c r="C93" s="92" t="s">
        <v>339</v>
      </c>
      <c r="D93" s="42"/>
      <c r="E93" s="5">
        <f>E94</f>
        <v>110.8</v>
      </c>
      <c r="F93" s="5">
        <f>F94</f>
        <v>110.8</v>
      </c>
      <c r="G93" s="5">
        <f>G94</f>
        <v>110.8</v>
      </c>
      <c r="H93" s="34"/>
    </row>
    <row r="94" spans="1:8" ht="120">
      <c r="A94" s="6" t="s">
        <v>185</v>
      </c>
      <c r="B94" s="88" t="s">
        <v>368</v>
      </c>
      <c r="C94" s="93" t="s">
        <v>340</v>
      </c>
      <c r="D94" s="42" t="s">
        <v>357</v>
      </c>
      <c r="E94" s="12">
        <v>110.8</v>
      </c>
      <c r="F94" s="12">
        <v>110.8</v>
      </c>
      <c r="G94" s="12">
        <v>110.8</v>
      </c>
      <c r="H94" s="34"/>
    </row>
    <row r="95" spans="1:8" ht="99.75">
      <c r="A95" s="3" t="s">
        <v>186</v>
      </c>
      <c r="B95" s="86" t="s">
        <v>371</v>
      </c>
      <c r="C95" s="92" t="s">
        <v>341</v>
      </c>
      <c r="D95" s="42"/>
      <c r="E95" s="5">
        <f>E96</f>
        <v>1.1</v>
      </c>
      <c r="F95" s="5">
        <f>F96</f>
        <v>1.1</v>
      </c>
      <c r="G95" s="5">
        <f>G96</f>
        <v>1.1</v>
      </c>
      <c r="H95" s="34"/>
    </row>
    <row r="96" spans="1:8" ht="150">
      <c r="A96" s="6" t="s">
        <v>187</v>
      </c>
      <c r="B96" s="88" t="s">
        <v>370</v>
      </c>
      <c r="C96" s="93" t="s">
        <v>342</v>
      </c>
      <c r="D96" s="42" t="s">
        <v>357</v>
      </c>
      <c r="E96" s="12">
        <v>1.1</v>
      </c>
      <c r="F96" s="12">
        <v>1.1</v>
      </c>
      <c r="G96" s="12">
        <v>1.1</v>
      </c>
      <c r="H96" s="34"/>
    </row>
    <row r="97" spans="1:8" ht="99.75">
      <c r="A97" s="3" t="s">
        <v>188</v>
      </c>
      <c r="B97" s="86" t="s">
        <v>373</v>
      </c>
      <c r="C97" s="92" t="s">
        <v>343</v>
      </c>
      <c r="D97" s="42"/>
      <c r="E97" s="5">
        <f>E98</f>
        <v>0.8</v>
      </c>
      <c r="F97" s="5">
        <f>F98</f>
        <v>0.8</v>
      </c>
      <c r="G97" s="5">
        <f>G98</f>
        <v>0.8</v>
      </c>
      <c r="H97" s="34"/>
    </row>
    <row r="98" spans="1:8" ht="105">
      <c r="A98" s="6" t="s">
        <v>189</v>
      </c>
      <c r="B98" s="88" t="s">
        <v>372</v>
      </c>
      <c r="C98" s="93" t="s">
        <v>344</v>
      </c>
      <c r="D98" s="42" t="s">
        <v>357</v>
      </c>
      <c r="E98" s="12">
        <v>0.8</v>
      </c>
      <c r="F98" s="12">
        <v>0.8</v>
      </c>
      <c r="G98" s="12">
        <v>0.8</v>
      </c>
      <c r="H98" s="34"/>
    </row>
    <row r="99" spans="1:8" ht="85.5">
      <c r="A99" s="3" t="s">
        <v>190</v>
      </c>
      <c r="B99" s="86" t="s">
        <v>375</v>
      </c>
      <c r="C99" s="92" t="s">
        <v>345</v>
      </c>
      <c r="D99" s="42"/>
      <c r="E99" s="5">
        <f>E100</f>
        <v>115.4</v>
      </c>
      <c r="F99" s="5">
        <f>F100</f>
        <v>115.4</v>
      </c>
      <c r="G99" s="5">
        <f>G100</f>
        <v>115.4</v>
      </c>
      <c r="H99" s="34"/>
    </row>
    <row r="100" spans="1:8" ht="105">
      <c r="A100" s="6" t="s">
        <v>191</v>
      </c>
      <c r="B100" s="88" t="s">
        <v>374</v>
      </c>
      <c r="C100" s="93" t="s">
        <v>346</v>
      </c>
      <c r="D100" s="42" t="s">
        <v>357</v>
      </c>
      <c r="E100" s="12">
        <v>115.4</v>
      </c>
      <c r="F100" s="12">
        <v>115.4</v>
      </c>
      <c r="G100" s="12">
        <v>115.4</v>
      </c>
      <c r="H100" s="34"/>
    </row>
    <row r="101" spans="1:8" ht="99.75">
      <c r="A101" s="3" t="s">
        <v>192</v>
      </c>
      <c r="B101" s="86" t="s">
        <v>377</v>
      </c>
      <c r="C101" s="92" t="s">
        <v>347</v>
      </c>
      <c r="D101" s="42"/>
      <c r="E101" s="5">
        <f>E102+E103</f>
        <v>91.30000000000001</v>
      </c>
      <c r="F101" s="5">
        <f>F102+F103</f>
        <v>91.30000000000001</v>
      </c>
      <c r="G101" s="5">
        <f>G102+G103</f>
        <v>91.30000000000001</v>
      </c>
      <c r="H101" s="34"/>
    </row>
    <row r="102" spans="1:8" ht="120">
      <c r="A102" s="6" t="s">
        <v>193</v>
      </c>
      <c r="B102" s="88" t="s">
        <v>378</v>
      </c>
      <c r="C102" s="93" t="s">
        <v>348</v>
      </c>
      <c r="D102" s="42" t="s">
        <v>355</v>
      </c>
      <c r="E102" s="12">
        <v>3.4</v>
      </c>
      <c r="F102" s="12">
        <v>3.4</v>
      </c>
      <c r="G102" s="12">
        <v>3.4</v>
      </c>
      <c r="H102" s="34"/>
    </row>
    <row r="103" spans="1:8" ht="120">
      <c r="A103" s="6" t="s">
        <v>194</v>
      </c>
      <c r="B103" s="88" t="s">
        <v>376</v>
      </c>
      <c r="C103" s="93" t="s">
        <v>348</v>
      </c>
      <c r="D103" s="42" t="s">
        <v>357</v>
      </c>
      <c r="E103" s="12">
        <v>87.9</v>
      </c>
      <c r="F103" s="12">
        <v>87.9</v>
      </c>
      <c r="G103" s="12">
        <v>87.9</v>
      </c>
      <c r="H103" s="34"/>
    </row>
    <row r="104" spans="1:8" ht="171">
      <c r="A104" s="3" t="s">
        <v>195</v>
      </c>
      <c r="B104" s="86" t="s">
        <v>380</v>
      </c>
      <c r="C104" s="92" t="s">
        <v>349</v>
      </c>
      <c r="D104" s="42"/>
      <c r="E104" s="5">
        <f>E105</f>
        <v>102.2</v>
      </c>
      <c r="F104" s="5">
        <f>F105</f>
        <v>102.2</v>
      </c>
      <c r="G104" s="5">
        <f>G105</f>
        <v>102.2</v>
      </c>
      <c r="H104" s="34"/>
    </row>
    <row r="105" spans="1:8" ht="184.5" customHeight="1">
      <c r="A105" s="6" t="s">
        <v>196</v>
      </c>
      <c r="B105" s="88" t="s">
        <v>379</v>
      </c>
      <c r="C105" s="93" t="s">
        <v>350</v>
      </c>
      <c r="D105" s="42" t="s">
        <v>357</v>
      </c>
      <c r="E105" s="12">
        <v>102.2</v>
      </c>
      <c r="F105" s="12">
        <v>102.2</v>
      </c>
      <c r="G105" s="12">
        <v>102.2</v>
      </c>
      <c r="H105" s="34"/>
    </row>
    <row r="106" spans="1:8" ht="14.25">
      <c r="A106" s="3" t="s">
        <v>274</v>
      </c>
      <c r="B106" s="8" t="s">
        <v>198</v>
      </c>
      <c r="C106" s="19" t="s">
        <v>0</v>
      </c>
      <c r="D106" s="19"/>
      <c r="E106" s="29">
        <f>E107</f>
        <v>635030.7000000001</v>
      </c>
      <c r="F106" s="29">
        <f>F107</f>
        <v>678165.7</v>
      </c>
      <c r="G106" s="29">
        <f>G107</f>
        <v>655324.1</v>
      </c>
      <c r="H106" s="16"/>
    </row>
    <row r="107" spans="1:8" ht="42.75">
      <c r="A107" s="6" t="s">
        <v>275</v>
      </c>
      <c r="B107" s="8" t="s">
        <v>197</v>
      </c>
      <c r="C107" s="27" t="s">
        <v>12</v>
      </c>
      <c r="D107" s="27"/>
      <c r="E107" s="5">
        <f>E108+E113+E122+E137</f>
        <v>635030.7000000001</v>
      </c>
      <c r="F107" s="5">
        <f>F108+F113+F122+F137</f>
        <v>678165.7</v>
      </c>
      <c r="G107" s="5">
        <f>G108+G113+G122+G137</f>
        <v>655324.1</v>
      </c>
      <c r="H107" s="31"/>
    </row>
    <row r="108" spans="1:8" ht="28.5">
      <c r="A108" s="3" t="s">
        <v>382</v>
      </c>
      <c r="B108" s="13" t="s">
        <v>202</v>
      </c>
      <c r="C108" s="27" t="s">
        <v>46</v>
      </c>
      <c r="D108" s="27"/>
      <c r="E108" s="5">
        <f>E109+E111</f>
        <v>224583.3</v>
      </c>
      <c r="F108" s="5">
        <f aca="true" t="shared" si="6" ref="E108:G109">F109</f>
        <v>186765.8</v>
      </c>
      <c r="G108" s="5">
        <f t="shared" si="6"/>
        <v>195973.3</v>
      </c>
      <c r="H108" s="31"/>
    </row>
    <row r="109" spans="1:8" ht="34.5" customHeight="1">
      <c r="A109" s="3" t="s">
        <v>383</v>
      </c>
      <c r="B109" s="8" t="s">
        <v>203</v>
      </c>
      <c r="C109" s="19" t="s">
        <v>25</v>
      </c>
      <c r="D109" s="19"/>
      <c r="E109" s="5">
        <f>E110</f>
        <v>218866.3</v>
      </c>
      <c r="F109" s="5">
        <f t="shared" si="6"/>
        <v>186765.8</v>
      </c>
      <c r="G109" s="5">
        <f t="shared" si="6"/>
        <v>195973.3</v>
      </c>
      <c r="H109" s="31"/>
    </row>
    <row r="110" spans="1:8" ht="105">
      <c r="A110" s="6" t="s">
        <v>384</v>
      </c>
      <c r="B110" s="11" t="s">
        <v>291</v>
      </c>
      <c r="C110" s="20" t="s">
        <v>281</v>
      </c>
      <c r="D110" s="42" t="s">
        <v>254</v>
      </c>
      <c r="E110" s="14">
        <v>218866.3</v>
      </c>
      <c r="F110" s="14">
        <v>186765.8</v>
      </c>
      <c r="G110" s="14">
        <v>195973.3</v>
      </c>
      <c r="H110" s="35"/>
    </row>
    <row r="111" spans="1:8" ht="42.75">
      <c r="A111" s="3" t="s">
        <v>385</v>
      </c>
      <c r="B111" s="8" t="s">
        <v>293</v>
      </c>
      <c r="C111" s="55" t="s">
        <v>294</v>
      </c>
      <c r="D111" s="42"/>
      <c r="E111" s="10">
        <f>E112</f>
        <v>5717</v>
      </c>
      <c r="F111" s="10">
        <f>F112</f>
        <v>0</v>
      </c>
      <c r="G111" s="10">
        <f>G112</f>
        <v>0</v>
      </c>
      <c r="H111" s="35"/>
    </row>
    <row r="112" spans="1:8" ht="105">
      <c r="A112" s="6" t="s">
        <v>386</v>
      </c>
      <c r="B112" s="11" t="s">
        <v>292</v>
      </c>
      <c r="C112" s="56" t="s">
        <v>295</v>
      </c>
      <c r="D112" s="42" t="s">
        <v>254</v>
      </c>
      <c r="E112" s="14">
        <v>5717</v>
      </c>
      <c r="F112" s="14">
        <v>0</v>
      </c>
      <c r="G112" s="14">
        <v>0</v>
      </c>
      <c r="H112" s="35"/>
    </row>
    <row r="113" spans="1:8" ht="42.75">
      <c r="A113" s="3" t="s">
        <v>387</v>
      </c>
      <c r="B113" s="8" t="s">
        <v>204</v>
      </c>
      <c r="C113" s="27" t="s">
        <v>47</v>
      </c>
      <c r="D113" s="27"/>
      <c r="E113" s="5">
        <f>E118+E116+E114</f>
        <v>102538.9</v>
      </c>
      <c r="F113" s="5">
        <f>F118+F116+F114</f>
        <v>97764.4</v>
      </c>
      <c r="G113" s="5">
        <f>G118+G116+G114</f>
        <v>61473.9</v>
      </c>
      <c r="H113" s="31"/>
    </row>
    <row r="114" spans="1:8" ht="42.75">
      <c r="A114" s="3" t="s">
        <v>388</v>
      </c>
      <c r="B114" s="86" t="s">
        <v>302</v>
      </c>
      <c r="C114" s="87" t="s">
        <v>300</v>
      </c>
      <c r="D114" s="27"/>
      <c r="E114" s="5">
        <f>E115</f>
        <v>13917.4</v>
      </c>
      <c r="F114" s="5">
        <f>F115</f>
        <v>14304</v>
      </c>
      <c r="G114" s="5">
        <f>G115</f>
        <v>14304</v>
      </c>
      <c r="H114" s="31"/>
    </row>
    <row r="115" spans="1:8" ht="75">
      <c r="A115" s="6" t="s">
        <v>389</v>
      </c>
      <c r="B115" s="88" t="s">
        <v>303</v>
      </c>
      <c r="C115" s="89" t="s">
        <v>301</v>
      </c>
      <c r="D115" s="90" t="s">
        <v>236</v>
      </c>
      <c r="E115" s="12">
        <v>13917.4</v>
      </c>
      <c r="F115" s="12">
        <v>14304</v>
      </c>
      <c r="G115" s="12">
        <v>14304</v>
      </c>
      <c r="H115" s="31"/>
    </row>
    <row r="116" spans="1:8" ht="42.75">
      <c r="A116" s="3" t="s">
        <v>390</v>
      </c>
      <c r="B116" s="8" t="s">
        <v>297</v>
      </c>
      <c r="C116" s="63" t="s">
        <v>298</v>
      </c>
      <c r="D116" s="27"/>
      <c r="E116" s="5">
        <f>E117</f>
        <v>594.5</v>
      </c>
      <c r="F116" s="5">
        <f>F117</f>
        <v>206.2</v>
      </c>
      <c r="G116" s="5">
        <f>G117</f>
        <v>149.2</v>
      </c>
      <c r="H116" s="31"/>
    </row>
    <row r="117" spans="1:8" ht="75">
      <c r="A117" s="6" t="s">
        <v>391</v>
      </c>
      <c r="B117" s="11" t="s">
        <v>296</v>
      </c>
      <c r="C117" s="64" t="s">
        <v>299</v>
      </c>
      <c r="D117" s="42" t="s">
        <v>236</v>
      </c>
      <c r="E117" s="12">
        <v>594.5</v>
      </c>
      <c r="F117" s="12">
        <v>206.2</v>
      </c>
      <c r="G117" s="12">
        <v>149.2</v>
      </c>
      <c r="H117" s="31"/>
    </row>
    <row r="118" spans="1:8" ht="15.75" customHeight="1">
      <c r="A118" s="3" t="s">
        <v>392</v>
      </c>
      <c r="B118" s="8" t="s">
        <v>205</v>
      </c>
      <c r="C118" s="19" t="s">
        <v>26</v>
      </c>
      <c r="D118" s="19"/>
      <c r="E118" s="5">
        <f>E119</f>
        <v>88027</v>
      </c>
      <c r="F118" s="5">
        <f>F119</f>
        <v>83254.2</v>
      </c>
      <c r="G118" s="5">
        <f>G119</f>
        <v>47020.700000000004</v>
      </c>
      <c r="H118" s="31"/>
    </row>
    <row r="119" spans="1:8" ht="32.25" customHeight="1">
      <c r="A119" s="3" t="s">
        <v>393</v>
      </c>
      <c r="B119" s="8" t="s">
        <v>279</v>
      </c>
      <c r="C119" s="19" t="s">
        <v>255</v>
      </c>
      <c r="D119" s="19"/>
      <c r="E119" s="5">
        <f>E120+E121</f>
        <v>88027</v>
      </c>
      <c r="F119" s="5">
        <f>F120+F121</f>
        <v>83254.2</v>
      </c>
      <c r="G119" s="5">
        <f>G120+G121</f>
        <v>47020.700000000004</v>
      </c>
      <c r="H119" s="34"/>
    </row>
    <row r="120" spans="1:8" ht="105">
      <c r="A120" s="6" t="s">
        <v>394</v>
      </c>
      <c r="B120" s="11" t="s">
        <v>305</v>
      </c>
      <c r="C120" s="20" t="s">
        <v>255</v>
      </c>
      <c r="D120" s="42" t="s">
        <v>250</v>
      </c>
      <c r="E120" s="12">
        <v>2471.1</v>
      </c>
      <c r="F120" s="12">
        <v>2484.5</v>
      </c>
      <c r="G120" s="12">
        <v>2686.3</v>
      </c>
      <c r="H120" s="34"/>
    </row>
    <row r="121" spans="1:8" ht="75">
      <c r="A121" s="6" t="s">
        <v>395</v>
      </c>
      <c r="B121" s="11" t="s">
        <v>304</v>
      </c>
      <c r="C121" s="20" t="s">
        <v>255</v>
      </c>
      <c r="D121" s="42" t="s">
        <v>236</v>
      </c>
      <c r="E121" s="12">
        <v>85555.9</v>
      </c>
      <c r="F121" s="12">
        <v>80769.7</v>
      </c>
      <c r="G121" s="12">
        <v>44334.4</v>
      </c>
      <c r="H121" s="34"/>
    </row>
    <row r="122" spans="1:8" ht="28.5">
      <c r="A122" s="3" t="s">
        <v>396</v>
      </c>
      <c r="B122" s="8" t="s">
        <v>206</v>
      </c>
      <c r="C122" s="27" t="s">
        <v>48</v>
      </c>
      <c r="D122" s="27"/>
      <c r="E122" s="5">
        <f>E123+E129+E135+E127+E131+E133</f>
        <v>271555.60000000003</v>
      </c>
      <c r="F122" s="5">
        <f>F123+F129+F135+F127+F131+F133</f>
        <v>270237.7</v>
      </c>
      <c r="G122" s="5">
        <f>G123+G129+G135+G127+G131+G133</f>
        <v>270120.80000000005</v>
      </c>
      <c r="H122" s="31"/>
    </row>
    <row r="123" spans="1:8" ht="42.75">
      <c r="A123" s="3" t="s">
        <v>397</v>
      </c>
      <c r="B123" s="8" t="s">
        <v>207</v>
      </c>
      <c r="C123" s="19" t="s">
        <v>27</v>
      </c>
      <c r="D123" s="19"/>
      <c r="E123" s="5">
        <f>E124+E125+E126</f>
        <v>263449.3</v>
      </c>
      <c r="F123" s="5">
        <f>F124+F125+F126</f>
        <v>261883.3</v>
      </c>
      <c r="G123" s="5">
        <f>G124+G125+G126</f>
        <v>262547.6</v>
      </c>
      <c r="H123" s="31"/>
    </row>
    <row r="124" spans="1:8" ht="105">
      <c r="A124" s="6" t="s">
        <v>398</v>
      </c>
      <c r="B124" s="11" t="s">
        <v>306</v>
      </c>
      <c r="C124" s="53" t="s">
        <v>256</v>
      </c>
      <c r="D124" s="43" t="s">
        <v>250</v>
      </c>
      <c r="E124" s="14">
        <v>260962</v>
      </c>
      <c r="F124" s="14">
        <v>259330.9</v>
      </c>
      <c r="G124" s="14">
        <v>258535.9</v>
      </c>
      <c r="H124" s="32"/>
    </row>
    <row r="125" spans="1:8" ht="75">
      <c r="A125" s="6" t="s">
        <v>399</v>
      </c>
      <c r="B125" s="11" t="s">
        <v>307</v>
      </c>
      <c r="C125" s="23" t="s">
        <v>256</v>
      </c>
      <c r="D125" s="42" t="s">
        <v>236</v>
      </c>
      <c r="E125" s="14">
        <v>2416.8</v>
      </c>
      <c r="F125" s="14">
        <v>2481.9</v>
      </c>
      <c r="G125" s="14">
        <v>3941.2</v>
      </c>
      <c r="H125" s="32"/>
    </row>
    <row r="126" spans="1:8" ht="105">
      <c r="A126" s="6" t="s">
        <v>400</v>
      </c>
      <c r="B126" s="11" t="s">
        <v>308</v>
      </c>
      <c r="C126" s="23" t="s">
        <v>256</v>
      </c>
      <c r="D126" s="43" t="s">
        <v>254</v>
      </c>
      <c r="E126" s="36">
        <v>70.5</v>
      </c>
      <c r="F126" s="36">
        <v>70.5</v>
      </c>
      <c r="G126" s="36">
        <v>70.5</v>
      </c>
      <c r="H126" s="32"/>
    </row>
    <row r="127" spans="1:8" ht="102.75" customHeight="1">
      <c r="A127" s="3" t="s">
        <v>401</v>
      </c>
      <c r="B127" s="8" t="s">
        <v>208</v>
      </c>
      <c r="C127" s="26" t="s">
        <v>49</v>
      </c>
      <c r="E127" s="29">
        <f>E128</f>
        <v>5391.4</v>
      </c>
      <c r="F127" s="29">
        <f>F128</f>
        <v>5391.4</v>
      </c>
      <c r="G127" s="29">
        <f>G128</f>
        <v>5391.4</v>
      </c>
      <c r="H127" s="32"/>
    </row>
    <row r="128" spans="1:8" ht="75">
      <c r="A128" s="6" t="s">
        <v>402</v>
      </c>
      <c r="B128" s="11" t="s">
        <v>309</v>
      </c>
      <c r="C128" s="23" t="s">
        <v>257</v>
      </c>
      <c r="D128" s="48" t="s">
        <v>236</v>
      </c>
      <c r="E128" s="36">
        <v>5391.4</v>
      </c>
      <c r="F128" s="36">
        <v>5391.4</v>
      </c>
      <c r="G128" s="36">
        <v>5391.4</v>
      </c>
      <c r="H128" s="32"/>
    </row>
    <row r="129" spans="1:8" ht="71.25">
      <c r="A129" s="3" t="s">
        <v>403</v>
      </c>
      <c r="B129" s="74" t="s">
        <v>263</v>
      </c>
      <c r="C129" s="72" t="s">
        <v>261</v>
      </c>
      <c r="D129" s="26"/>
      <c r="E129" s="29">
        <f>E130</f>
        <v>2.8</v>
      </c>
      <c r="F129" s="29">
        <f>F130</f>
        <v>37.9</v>
      </c>
      <c r="G129" s="29">
        <f>G130</f>
        <v>37.9</v>
      </c>
      <c r="H129" s="16"/>
    </row>
    <row r="130" spans="1:8" ht="75">
      <c r="A130" s="6" t="s">
        <v>404</v>
      </c>
      <c r="B130" s="85" t="s">
        <v>310</v>
      </c>
      <c r="C130" s="71" t="s">
        <v>262</v>
      </c>
      <c r="D130" s="43" t="s">
        <v>236</v>
      </c>
      <c r="E130" s="36">
        <v>2.8</v>
      </c>
      <c r="F130" s="36">
        <v>37.9</v>
      </c>
      <c r="G130" s="36">
        <v>37.9</v>
      </c>
      <c r="H130" s="32"/>
    </row>
    <row r="131" spans="1:8" s="2" customFormat="1" ht="99.75">
      <c r="A131" s="3" t="s">
        <v>405</v>
      </c>
      <c r="B131" s="8" t="s">
        <v>260</v>
      </c>
      <c r="C131" s="26" t="s">
        <v>258</v>
      </c>
      <c r="D131" s="47"/>
      <c r="E131" s="68">
        <f>E132</f>
        <v>781.2</v>
      </c>
      <c r="F131" s="68">
        <f>F132</f>
        <v>781.2</v>
      </c>
      <c r="G131" s="68">
        <f>G132</f>
        <v>0</v>
      </c>
      <c r="H131" s="67"/>
    </row>
    <row r="132" spans="1:8" ht="90">
      <c r="A132" s="6" t="s">
        <v>406</v>
      </c>
      <c r="B132" s="11" t="s">
        <v>311</v>
      </c>
      <c r="C132" s="23" t="s">
        <v>259</v>
      </c>
      <c r="D132" s="43" t="s">
        <v>236</v>
      </c>
      <c r="E132" s="66">
        <v>781.2</v>
      </c>
      <c r="F132" s="66">
        <v>781.2</v>
      </c>
      <c r="G132" s="66">
        <v>0</v>
      </c>
      <c r="H132" s="65"/>
    </row>
    <row r="133" spans="1:8" s="2" customFormat="1" ht="28.5">
      <c r="A133" s="3" t="s">
        <v>407</v>
      </c>
      <c r="B133" s="8" t="s">
        <v>266</v>
      </c>
      <c r="C133" s="26" t="s">
        <v>264</v>
      </c>
      <c r="D133" s="47"/>
      <c r="E133" s="68">
        <f>E134</f>
        <v>1744</v>
      </c>
      <c r="F133" s="68">
        <f>F134</f>
        <v>1918.4</v>
      </c>
      <c r="G133" s="68">
        <f>G134</f>
        <v>1918.4</v>
      </c>
      <c r="H133" s="67"/>
    </row>
    <row r="134" spans="1:8" ht="75">
      <c r="A134" s="6" t="s">
        <v>408</v>
      </c>
      <c r="B134" s="11" t="s">
        <v>313</v>
      </c>
      <c r="C134" s="23" t="s">
        <v>265</v>
      </c>
      <c r="D134" s="43" t="s">
        <v>236</v>
      </c>
      <c r="E134" s="70">
        <v>1744</v>
      </c>
      <c r="F134" s="70">
        <v>1918.4</v>
      </c>
      <c r="G134" s="70">
        <v>1918.4</v>
      </c>
      <c r="H134" s="69"/>
    </row>
    <row r="135" spans="1:8" ht="16.5" customHeight="1">
      <c r="A135" s="6" t="s">
        <v>409</v>
      </c>
      <c r="B135" s="8" t="s">
        <v>209</v>
      </c>
      <c r="C135" s="26" t="s">
        <v>50</v>
      </c>
      <c r="D135" s="26"/>
      <c r="E135" s="29">
        <f>E136</f>
        <v>186.9</v>
      </c>
      <c r="F135" s="29">
        <f>F136</f>
        <v>225.5</v>
      </c>
      <c r="G135" s="29">
        <f>G136</f>
        <v>225.5</v>
      </c>
      <c r="H135" s="32"/>
    </row>
    <row r="136" spans="1:8" ht="75">
      <c r="A136" s="6" t="s">
        <v>410</v>
      </c>
      <c r="B136" s="11" t="s">
        <v>312</v>
      </c>
      <c r="C136" s="23" t="s">
        <v>267</v>
      </c>
      <c r="D136" s="43" t="s">
        <v>236</v>
      </c>
      <c r="E136" s="36">
        <v>186.9</v>
      </c>
      <c r="F136" s="36">
        <v>225.5</v>
      </c>
      <c r="G136" s="36">
        <v>225.5</v>
      </c>
      <c r="H136" s="32"/>
    </row>
    <row r="137" spans="1:8" ht="15">
      <c r="A137" s="3" t="s">
        <v>411</v>
      </c>
      <c r="B137" s="74" t="s">
        <v>272</v>
      </c>
      <c r="C137" s="82" t="s">
        <v>268</v>
      </c>
      <c r="D137" s="43"/>
      <c r="E137" s="77">
        <f>E138+E141</f>
        <v>36352.9</v>
      </c>
      <c r="F137" s="77">
        <f>F138+F141</f>
        <v>123397.79999999999</v>
      </c>
      <c r="G137" s="77">
        <f>G138+G141</f>
        <v>127756.1</v>
      </c>
      <c r="H137" s="69"/>
    </row>
    <row r="138" spans="1:8" ht="28.5">
      <c r="A138" s="3" t="s">
        <v>412</v>
      </c>
      <c r="B138" s="83" t="s">
        <v>271</v>
      </c>
      <c r="C138" s="84" t="s">
        <v>269</v>
      </c>
      <c r="D138" s="43"/>
      <c r="E138" s="77">
        <f>E139+E140</f>
        <v>23326.4</v>
      </c>
      <c r="F138" s="77">
        <f>F139+F140</f>
        <v>110371.29999999999</v>
      </c>
      <c r="G138" s="77">
        <f>G139+G140</f>
        <v>114729.6</v>
      </c>
      <c r="H138" s="69"/>
    </row>
    <row r="139" spans="1:8" ht="75">
      <c r="A139" s="6" t="s">
        <v>413</v>
      </c>
      <c r="B139" s="85" t="s">
        <v>314</v>
      </c>
      <c r="C139" s="81" t="s">
        <v>270</v>
      </c>
      <c r="D139" s="43" t="s">
        <v>236</v>
      </c>
      <c r="E139" s="70">
        <v>6086.5</v>
      </c>
      <c r="F139" s="70">
        <v>93144.2</v>
      </c>
      <c r="G139" s="70">
        <v>97708.3</v>
      </c>
      <c r="H139" s="69"/>
    </row>
    <row r="140" spans="1:8" ht="105">
      <c r="A140" s="6" t="s">
        <v>414</v>
      </c>
      <c r="B140" s="85" t="s">
        <v>315</v>
      </c>
      <c r="C140" s="91" t="s">
        <v>270</v>
      </c>
      <c r="D140" s="43" t="s">
        <v>250</v>
      </c>
      <c r="E140" s="79">
        <v>17239.9</v>
      </c>
      <c r="F140" s="79">
        <v>17227.1</v>
      </c>
      <c r="G140" s="79">
        <v>17021.3</v>
      </c>
      <c r="H140" s="78"/>
    </row>
    <row r="141" spans="1:8" ht="85.5">
      <c r="A141" s="6" t="s">
        <v>415</v>
      </c>
      <c r="B141" s="86" t="s">
        <v>319</v>
      </c>
      <c r="C141" s="92" t="s">
        <v>316</v>
      </c>
      <c r="D141" s="47"/>
      <c r="E141" s="77">
        <f>E142</f>
        <v>13026.5</v>
      </c>
      <c r="F141" s="77">
        <f>F142</f>
        <v>13026.5</v>
      </c>
      <c r="G141" s="77">
        <f>G142</f>
        <v>13026.5</v>
      </c>
      <c r="H141" s="78"/>
    </row>
    <row r="142" spans="1:8" ht="105">
      <c r="A142" s="6" t="s">
        <v>416</v>
      </c>
      <c r="B142" s="88" t="s">
        <v>318</v>
      </c>
      <c r="C142" s="93" t="s">
        <v>317</v>
      </c>
      <c r="D142" s="43" t="s">
        <v>250</v>
      </c>
      <c r="E142" s="79">
        <v>13026.5</v>
      </c>
      <c r="F142" s="79">
        <v>13026.5</v>
      </c>
      <c r="G142" s="79">
        <v>13026.5</v>
      </c>
      <c r="H142" s="78"/>
    </row>
    <row r="143" spans="1:8" ht="20.25" customHeight="1">
      <c r="A143" s="3" t="s">
        <v>417</v>
      </c>
      <c r="B143" s="73"/>
      <c r="C143" s="28" t="s">
        <v>98</v>
      </c>
      <c r="D143" s="28"/>
      <c r="E143" s="29">
        <f>E6+E106</f>
        <v>793926.2000000001</v>
      </c>
      <c r="F143" s="29">
        <f>F6+F106</f>
        <v>841275.2</v>
      </c>
      <c r="G143" s="29">
        <f>G6+G106</f>
        <v>820112.8</v>
      </c>
      <c r="H143" s="16"/>
    </row>
    <row r="144" spans="2:8" ht="20.25" customHeight="1">
      <c r="B144" s="101"/>
      <c r="C144" s="17"/>
      <c r="D144" s="17"/>
      <c r="E144" s="16"/>
      <c r="F144" s="37"/>
      <c r="G144" s="37"/>
      <c r="H144" s="16"/>
    </row>
    <row r="145" spans="2:8" ht="20.25" customHeight="1">
      <c r="B145" s="101"/>
      <c r="C145" s="17"/>
      <c r="D145" s="17"/>
      <c r="E145" s="16"/>
      <c r="F145" s="37"/>
      <c r="G145" s="37"/>
      <c r="H145" s="16"/>
    </row>
    <row r="146" spans="2:8" ht="20.25" customHeight="1">
      <c r="B146" s="101"/>
      <c r="C146" s="17"/>
      <c r="D146" s="17"/>
      <c r="E146" s="16"/>
      <c r="F146" s="37"/>
      <c r="G146" s="37"/>
      <c r="H146" s="16"/>
    </row>
    <row r="147" spans="2:8" ht="20.25" customHeight="1">
      <c r="B147" s="101"/>
      <c r="C147" s="17"/>
      <c r="D147" s="17"/>
      <c r="E147" s="16"/>
      <c r="F147" s="37"/>
      <c r="G147" s="37"/>
      <c r="H147" s="16"/>
    </row>
    <row r="148" spans="2:8" ht="12.75">
      <c r="B148" s="102"/>
      <c r="C148" s="1"/>
      <c r="D148" s="1"/>
      <c r="E148" s="1"/>
      <c r="F148" s="1"/>
      <c r="G148" s="1"/>
      <c r="H148" s="1"/>
    </row>
  </sheetData>
  <sheetProtection/>
  <autoFilter ref="A5:H143"/>
  <mergeCells count="10">
    <mergeCell ref="A2:G2"/>
    <mergeCell ref="A4:A5"/>
    <mergeCell ref="D10:D13"/>
    <mergeCell ref="D34:D35"/>
    <mergeCell ref="D56:D57"/>
    <mergeCell ref="D59:D60"/>
    <mergeCell ref="E4:G4"/>
    <mergeCell ref="D4:D5"/>
    <mergeCell ref="C4:C5"/>
    <mergeCell ref="B4:B5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Толокнова</cp:lastModifiedBy>
  <cp:lastPrinted>2020-10-20T06:07:58Z</cp:lastPrinted>
  <dcterms:created xsi:type="dcterms:W3CDTF">2004-12-21T08:55:45Z</dcterms:created>
  <dcterms:modified xsi:type="dcterms:W3CDTF">2020-10-22T11:31:21Z</dcterms:modified>
  <cp:category/>
  <cp:version/>
  <cp:contentType/>
  <cp:contentStatus/>
</cp:coreProperties>
</file>