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<sst xmlns="http://schemas.openxmlformats.org/spreadsheetml/2006/main" count="122" uniqueCount="74">
  <si>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</si>
  <si>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</si>
  <si>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</si>
  <si>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</si>
  <si>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</si>
  <si>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</si>
  <si>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</si>
  <si>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</si>
  <si>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</si>
  <si>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</si>
  <si>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</si>
  <si>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</si>
  <si>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</si>
  <si>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-</t>
  </si>
  <si>
    <t>Государственная регистрация актов гражданского состояния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</si>
  <si>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2020 году, тыс. рублей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</si>
  <si>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</si>
  <si>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</si>
  <si>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Реализация мероприятий по обеспечению устойчивого сокращения непригодного для проживания жилого фонда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</si>
  <si>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</si>
  <si>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устойчивого сокращения непригодного для проживания жилого фонда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</si>
  <si>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</si>
  <si>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</si>
  <si>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</si>
  <si>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Администрирование отдельных государственных полномочий по поддержке сельскохозяйственного производства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</si>
  <si>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</si>
  <si>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</si>
  <si>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Реализация программ развития преобразованных муниципальных образований</t>
  </si>
  <si>
    <t>Выравнивание бюджетной обеспеченности муниципальных районов (муниципальных и городских округов)</t>
  </si>
  <si>
    <t xml:space="preserve">                к решению Думы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</si>
  <si>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</si>
  <si>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</si>
  <si>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</si>
  <si>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</si>
  <si>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</si>
  <si>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от 17.12.2019 № 39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</si>
  <si>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</si>
  <si>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</si>
  <si>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</si>
  <si>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</si>
  <si>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(Приведение в нормативное состояние объектов общественной инфраструктуры муниципального значения Александровского муниципального округа)</t>
  </si>
  <si>
    <t>Улучшение качества систем теплоснабжения на территориях муниципальных образований Пермского края</t>
  </si>
  <si>
    <t xml:space="preserve">               " Приложение 9</t>
  </si>
  <si>
    <t>"</t>
  </si>
  <si>
    <t>Обеспечение условий для развития физической культуры и массового спорта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</si>
  <si>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</si>
  <si>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Мероприятия по развитию туристской сервисной и обеспечивающей инфраструктуры</t>
  </si>
  <si>
    <t>Реализация мероприятий по созданию условий осуществления медицинской деятельности в модульных зданиях</t>
  </si>
  <si>
    <t>Возмещение затрат, связанных с организацией перевозки отдельных категорий граждан с использованием региональных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</si>
  <si>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Мероприятия по расселению жилищного фонда, признанного аварийным после 01 января 2012 г.</t>
  </si>
  <si>
    <t>Единовременная премия обучающимся, награжденным знаком отличия Пермского края "Гордость Пермского края"</t>
  </si>
  <si>
    <t>Компенсация выпадающих доходов муниципальных образований в случае отмены единого налога на вмененный доход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</si>
  <si>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</si>
  <si>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</si>
  <si>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Приобретение теплового единого имущественного комплекса в Александровском муниципальном округе Пермского края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</si>
  <si>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</si>
  <si>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</si>
  <si>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малоимущих семей, имеющих детей в возрасте от 3 до 7 лет, наборами продуктов питания</t>
  </si>
  <si>
    <t>Приобретение благоустроенных жилых помещений для граждан, проживающих в аварийных домах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</si>
  <si>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</si>
  <si>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</si>
  <si>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</si>
  <si>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</si>
  <si>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от  № </t>
  </si>
  <si>
    <t xml:space="preserve">                Приложение 8</t>
  </si>
  <si>
    <t xml:space="preserve">              "Приложение 10</t>
  </si>
  <si>
    <t>от17.12.2019 № 39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</si>
  <si>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2021-2022 годах, тыс. рублей</t>
  </si>
  <si>
    <t>2021 год</t>
  </si>
  <si>
    <t>2022 год</t>
  </si>
  <si>
    <t xml:space="preserve">Компенсация выпадающих доходов бюджетам муниципальных образований в случае отмены единого налога на вмененный доход </t>
  </si>
  <si>
    <t>Снос расселенных жилых домов и нежилых зданий (сооружения), расположенных на территории муниципальных образований Пермского края</t>
  </si>
  <si>
    <t xml:space="preserve">от   № </t>
  </si>
  <si>
    <t xml:space="preserve">                Приложение 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</si>
</sst>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2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2" fontId="8" fillId="0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3" fontId="43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3" fontId="43" fillId="0" borderId="0" xfId="0" applyNumberFormat="1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172" fontId="7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 applyProtection="1">
      <alignment horizontal="right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49" fontId="3" fillId="34" borderId="11" xfId="0" applyNumberFormat="1" applyFont="1" applyFill="1" applyBorder="1" applyAlignment="1">
      <alignment horizontal="left" vertical="center" wrapText="1" shrinkToFit="1"/>
    </xf>
    <xf numFmtId="49" fontId="3" fillId="34" borderId="12" xfId="0" applyNumberFormat="1" applyFont="1" applyFill="1" applyBorder="1" applyAlignment="1">
      <alignment horizontal="left" vertical="center" wrapText="1" shrinkToFit="1"/>
    </xf>
    <xf numFmtId="49" fontId="3" fillId="34" borderId="13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left" vertical="center" wrapText="1" shrinkToFit="1"/>
    </xf>
    <xf numFmtId="2" fontId="3" fillId="0" borderId="11" xfId="0" applyNumberFormat="1" applyFont="1" applyFill="1" applyBorder="1" applyAlignment="1">
      <alignment horizontal="left" vertical="center" wrapText="1" shrinkToFit="1"/>
    </xf>
    <xf numFmtId="2" fontId="3" fillId="0" borderId="12" xfId="0" applyNumberFormat="1" applyFont="1" applyFill="1" applyBorder="1" applyAlignment="1">
      <alignment horizontal="left" vertical="center" wrapText="1" shrinkToFit="1"/>
    </xf>
    <xf numFmtId="2" fontId="3" fillId="0" borderId="13" xfId="0" applyNumberFormat="1" applyFont="1" applyFill="1" applyBorder="1" applyAlignment="1">
      <alignment horizontal="left" vertical="center" wrapText="1" shrinkToFit="1"/>
    </xf>
    <xf numFmtId="0" fontId="4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4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32">
      <selection activeCell="A40" sqref="A1:G64"/>
    </sheetView>
  </sheetViews>
  <sheetFormatPr defaultColWidth="9.140625" defaultRowHeight="15"/>
  <cols>
    <col min="1" max="1" width="11.00390625" style="0" customWidth="1"/>
    <col min="6" max="6" width="24.421875" style="0" customWidth="1"/>
    <col min="7" max="7" width="15.00390625" style="0" customWidth="1"/>
    <col min="8" max="8" width="9.140625" style="13" customWidth="1"/>
  </cols>
  <sheetData>
    <row r="1" spans="6:7" ht="15">
      <c r="F1" s="39" t="s">
        <v>73</v>
      </c>
      <c r="G1" s="39"/>
    </row>
    <row r="2" spans="6:7" ht="15">
      <c r="F2" s="39" t="s">
        <v>29</v>
      </c>
      <c r="G2" s="39"/>
    </row>
    <row r="3" spans="6:7" ht="15">
      <c r="F3" s="40" t="s">
        <v>63</v>
      </c>
      <c r="G3" s="40"/>
    </row>
    <row r="4" spans="6:7" ht="15">
      <c r="F4" s="47" t="s">
        <v>42</v>
      </c>
      <c r="G4" s="47"/>
    </row>
    <row r="5" spans="6:7" ht="15">
      <c r="F5" s="39" t="s">
        <v>29</v>
      </c>
      <c r="G5" s="39"/>
    </row>
    <row r="6" spans="6:7" ht="15">
      <c r="F6" s="40" t="s">
        <v>35</v>
      </c>
      <c r="G6" s="40"/>
    </row>
    <row r="7" spans="1:7" ht="63.75" customHeight="1">
      <c r="A7" s="48" t="s">
        <v>15</v>
      </c>
      <c r="B7" s="48"/>
      <c r="C7" s="48"/>
      <c r="D7" s="48"/>
      <c r="E7" s="48"/>
      <c r="F7" s="48"/>
      <c r="G7" s="48"/>
    </row>
    <row r="8" spans="1:7" ht="35.25" customHeight="1">
      <c r="A8" s="49" t="s">
        <v>10</v>
      </c>
      <c r="B8" s="50"/>
      <c r="C8" s="50"/>
      <c r="D8" s="50"/>
      <c r="E8" s="50"/>
      <c r="F8" s="51"/>
      <c r="G8" s="1" t="s">
        <v>0</v>
      </c>
    </row>
    <row r="9" spans="1:7" ht="85.5" customHeight="1">
      <c r="A9" s="55" t="s">
        <v>1</v>
      </c>
      <c r="B9" s="56"/>
      <c r="C9" s="56"/>
      <c r="D9" s="56"/>
      <c r="E9" s="56"/>
      <c r="F9" s="57"/>
      <c r="G9" s="2">
        <v>9771.8</v>
      </c>
    </row>
    <row r="10" spans="1:7" ht="21" customHeight="1">
      <c r="A10" s="44" t="s">
        <v>3</v>
      </c>
      <c r="B10" s="45"/>
      <c r="C10" s="45"/>
      <c r="D10" s="45"/>
      <c r="E10" s="45"/>
      <c r="F10" s="46"/>
      <c r="G10" s="2">
        <v>5.6</v>
      </c>
    </row>
    <row r="11" spans="1:7" ht="51.75" customHeight="1">
      <c r="A11" s="55" t="s">
        <v>16</v>
      </c>
      <c r="B11" s="56"/>
      <c r="C11" s="56"/>
      <c r="D11" s="56"/>
      <c r="E11" s="56"/>
      <c r="F11" s="57"/>
      <c r="G11" s="2">
        <v>373.2</v>
      </c>
    </row>
    <row r="12" spans="1:7" ht="33.75" customHeight="1">
      <c r="A12" s="44" t="s">
        <v>2</v>
      </c>
      <c r="B12" s="45"/>
      <c r="C12" s="45"/>
      <c r="D12" s="45"/>
      <c r="E12" s="45"/>
      <c r="F12" s="46"/>
      <c r="G12" s="37">
        <f>247863.5+18988.5-3989.1+12139.4+224.3</f>
        <v>275226.60000000003</v>
      </c>
    </row>
    <row r="13" spans="1:7" ht="36.75" customHeight="1">
      <c r="A13" s="44" t="s">
        <v>4</v>
      </c>
      <c r="B13" s="45"/>
      <c r="C13" s="45"/>
      <c r="D13" s="45"/>
      <c r="E13" s="45"/>
      <c r="F13" s="46"/>
      <c r="G13" s="2">
        <v>1388.9</v>
      </c>
    </row>
    <row r="14" spans="1:7" ht="51.75" customHeight="1">
      <c r="A14" s="44" t="s">
        <v>17</v>
      </c>
      <c r="B14" s="45"/>
      <c r="C14" s="45"/>
      <c r="D14" s="45"/>
      <c r="E14" s="45"/>
      <c r="F14" s="46"/>
      <c r="G14" s="2">
        <v>70.5</v>
      </c>
    </row>
    <row r="15" spans="1:7" ht="36.75" customHeight="1">
      <c r="A15" s="44" t="s">
        <v>18</v>
      </c>
      <c r="B15" s="45"/>
      <c r="C15" s="45"/>
      <c r="D15" s="45"/>
      <c r="E15" s="45"/>
      <c r="F15" s="46"/>
      <c r="G15" s="2">
        <f>911.5-500.7</f>
        <v>410.8</v>
      </c>
    </row>
    <row r="16" spans="1:7" ht="146.25" customHeight="1">
      <c r="A16" s="44" t="s">
        <v>19</v>
      </c>
      <c r="B16" s="45"/>
      <c r="C16" s="45"/>
      <c r="D16" s="45"/>
      <c r="E16" s="45"/>
      <c r="F16" s="46"/>
      <c r="G16" s="37">
        <f>3084.1-99.4</f>
        <v>2984.7</v>
      </c>
    </row>
    <row r="17" spans="1:7" ht="35.25" customHeight="1">
      <c r="A17" s="44" t="s">
        <v>20</v>
      </c>
      <c r="B17" s="45"/>
      <c r="C17" s="45"/>
      <c r="D17" s="45"/>
      <c r="E17" s="45"/>
      <c r="F17" s="46"/>
      <c r="G17" s="2">
        <f>12123+5195.6-9512.5+2426.1</f>
        <v>10232.199999999999</v>
      </c>
    </row>
    <row r="18" spans="1:7" ht="22.5" customHeight="1">
      <c r="A18" s="44" t="s">
        <v>21</v>
      </c>
      <c r="B18" s="45"/>
      <c r="C18" s="45"/>
      <c r="D18" s="45"/>
      <c r="E18" s="45"/>
      <c r="F18" s="46"/>
      <c r="G18" s="2">
        <f>6227.9-3000</f>
        <v>3227.8999999999996</v>
      </c>
    </row>
    <row r="19" spans="1:7" ht="56.25" customHeight="1">
      <c r="A19" s="44" t="s">
        <v>22</v>
      </c>
      <c r="B19" s="45"/>
      <c r="C19" s="45"/>
      <c r="D19" s="45"/>
      <c r="E19" s="45"/>
      <c r="F19" s="46"/>
      <c r="G19" s="2">
        <v>6.7</v>
      </c>
    </row>
    <row r="20" spans="1:7" ht="38.25" customHeight="1">
      <c r="A20" s="52" t="s">
        <v>28</v>
      </c>
      <c r="B20" s="53"/>
      <c r="C20" s="53"/>
      <c r="D20" s="53"/>
      <c r="E20" s="53"/>
      <c r="F20" s="54"/>
      <c r="G20" s="2">
        <v>209294.2</v>
      </c>
    </row>
    <row r="21" spans="1:7" ht="63" customHeight="1">
      <c r="A21" s="44" t="s">
        <v>9</v>
      </c>
      <c r="B21" s="45"/>
      <c r="C21" s="45"/>
      <c r="D21" s="45"/>
      <c r="E21" s="45"/>
      <c r="F21" s="46"/>
      <c r="G21" s="37">
        <f>27072.2-17850.7+4741.3-13929.3-4591.9+2470.5+3663.5+174.3+430.9+149.1-1647+78-682.9</f>
        <v>78.00000000000011</v>
      </c>
    </row>
    <row r="22" spans="1:7" ht="51" customHeight="1">
      <c r="A22" s="44" t="s">
        <v>6</v>
      </c>
      <c r="B22" s="45"/>
      <c r="C22" s="45"/>
      <c r="D22" s="45"/>
      <c r="E22" s="45"/>
      <c r="F22" s="46"/>
      <c r="G22" s="2">
        <v>151.4</v>
      </c>
    </row>
    <row r="23" spans="1:7" ht="100.5" customHeight="1">
      <c r="A23" s="44" t="s">
        <v>23</v>
      </c>
      <c r="B23" s="45"/>
      <c r="C23" s="45"/>
      <c r="D23" s="45"/>
      <c r="E23" s="45"/>
      <c r="F23" s="46"/>
      <c r="G23" s="2">
        <v>7565.5</v>
      </c>
    </row>
    <row r="24" spans="1:7" ht="69" customHeight="1">
      <c r="A24" s="44" t="s">
        <v>7</v>
      </c>
      <c r="B24" s="45"/>
      <c r="C24" s="45"/>
      <c r="D24" s="45"/>
      <c r="E24" s="45"/>
      <c r="F24" s="46"/>
      <c r="G24" s="2">
        <v>61.7</v>
      </c>
    </row>
    <row r="25" spans="1:7" ht="36.75" customHeight="1">
      <c r="A25" s="44" t="s">
        <v>8</v>
      </c>
      <c r="B25" s="45"/>
      <c r="C25" s="45"/>
      <c r="D25" s="45"/>
      <c r="E25" s="45"/>
      <c r="F25" s="46"/>
      <c r="G25" s="2">
        <v>51.9</v>
      </c>
    </row>
    <row r="26" spans="1:7" ht="41.25" customHeight="1">
      <c r="A26" s="41" t="s">
        <v>55</v>
      </c>
      <c r="B26" s="42"/>
      <c r="C26" s="42"/>
      <c r="D26" s="42"/>
      <c r="E26" s="42"/>
      <c r="F26" s="43"/>
      <c r="G26" s="2">
        <f>349.7+238.8</f>
        <v>588.5</v>
      </c>
    </row>
    <row r="27" spans="1:7" ht="56.25" customHeight="1">
      <c r="A27" s="41" t="s">
        <v>56</v>
      </c>
      <c r="B27" s="42"/>
      <c r="C27" s="42"/>
      <c r="D27" s="42"/>
      <c r="E27" s="42"/>
      <c r="F27" s="43"/>
      <c r="G27" s="2">
        <v>25.5</v>
      </c>
    </row>
    <row r="28" spans="1:7" ht="42" customHeight="1">
      <c r="A28" s="44" t="s">
        <v>24</v>
      </c>
      <c r="B28" s="45"/>
      <c r="C28" s="45"/>
      <c r="D28" s="45"/>
      <c r="E28" s="45"/>
      <c r="F28" s="46"/>
      <c r="G28" s="2">
        <v>63.6</v>
      </c>
    </row>
    <row r="29" spans="1:7" ht="61.5" customHeight="1">
      <c r="A29" s="44" t="s">
        <v>11</v>
      </c>
      <c r="B29" s="45"/>
      <c r="C29" s="45"/>
      <c r="D29" s="45"/>
      <c r="E29" s="45"/>
      <c r="F29" s="46"/>
      <c r="G29" s="2">
        <v>11.8</v>
      </c>
    </row>
    <row r="30" spans="1:7" ht="27.75" customHeight="1">
      <c r="A30" s="44" t="s">
        <v>14</v>
      </c>
      <c r="B30" s="45"/>
      <c r="C30" s="45"/>
      <c r="D30" s="45"/>
      <c r="E30" s="45"/>
      <c r="F30" s="46"/>
      <c r="G30" s="2">
        <v>1585.4</v>
      </c>
    </row>
    <row r="31" spans="1:7" ht="51.75" customHeight="1">
      <c r="A31" s="41" t="s">
        <v>25</v>
      </c>
      <c r="B31" s="42"/>
      <c r="C31" s="42"/>
      <c r="D31" s="42"/>
      <c r="E31" s="42"/>
      <c r="F31" s="43"/>
      <c r="G31" s="2" t="s">
        <v>13</v>
      </c>
    </row>
    <row r="32" spans="1:7" ht="42" customHeight="1">
      <c r="A32" s="41" t="s">
        <v>5</v>
      </c>
      <c r="B32" s="42"/>
      <c r="C32" s="42"/>
      <c r="D32" s="42"/>
      <c r="E32" s="42"/>
      <c r="F32" s="43"/>
      <c r="G32" s="2">
        <v>220.7</v>
      </c>
    </row>
    <row r="33" spans="1:7" ht="52.5" customHeight="1">
      <c r="A33" s="41" t="s">
        <v>34</v>
      </c>
      <c r="B33" s="42"/>
      <c r="C33" s="42"/>
      <c r="D33" s="42"/>
      <c r="E33" s="42"/>
      <c r="F33" s="43"/>
      <c r="G33" s="2">
        <f>645.7-645.7</f>
        <v>0</v>
      </c>
    </row>
    <row r="34" spans="1:7" ht="49.5" customHeight="1">
      <c r="A34" s="41" t="s">
        <v>26</v>
      </c>
      <c r="B34" s="42"/>
      <c r="C34" s="42"/>
      <c r="D34" s="42"/>
      <c r="E34" s="42"/>
      <c r="F34" s="43"/>
      <c r="G34" s="2">
        <f>44410.3+3949.4+50000</f>
        <v>98359.70000000001</v>
      </c>
    </row>
    <row r="35" spans="1:7" ht="35.25" customHeight="1">
      <c r="A35" s="41" t="s">
        <v>27</v>
      </c>
      <c r="B35" s="42"/>
      <c r="C35" s="42"/>
      <c r="D35" s="42"/>
      <c r="E35" s="42"/>
      <c r="F35" s="43"/>
      <c r="G35" s="2">
        <v>15289.6</v>
      </c>
    </row>
    <row r="36" spans="1:7" ht="41.25" customHeight="1">
      <c r="A36" s="41" t="s">
        <v>30</v>
      </c>
      <c r="B36" s="42"/>
      <c r="C36" s="42"/>
      <c r="D36" s="42"/>
      <c r="E36" s="42"/>
      <c r="F36" s="43"/>
      <c r="G36" s="2">
        <v>2417.2</v>
      </c>
    </row>
    <row r="37" spans="1:7" ht="49.5" customHeight="1">
      <c r="A37" s="41" t="s">
        <v>31</v>
      </c>
      <c r="B37" s="42"/>
      <c r="C37" s="42"/>
      <c r="D37" s="42"/>
      <c r="E37" s="42"/>
      <c r="F37" s="43"/>
      <c r="G37" s="37">
        <f>6031.6-6031.6</f>
        <v>0</v>
      </c>
    </row>
    <row r="38" spans="1:7" ht="49.5" customHeight="1">
      <c r="A38" s="41" t="s">
        <v>32</v>
      </c>
      <c r="B38" s="42"/>
      <c r="C38" s="42"/>
      <c r="D38" s="42"/>
      <c r="E38" s="42"/>
      <c r="F38" s="43"/>
      <c r="G38" s="2">
        <v>3514.7</v>
      </c>
    </row>
    <row r="39" spans="1:7" ht="49.5" customHeight="1">
      <c r="A39" s="41" t="s">
        <v>33</v>
      </c>
      <c r="B39" s="42"/>
      <c r="C39" s="42"/>
      <c r="D39" s="42"/>
      <c r="E39" s="42"/>
      <c r="F39" s="43"/>
      <c r="G39" s="2">
        <v>10133.4</v>
      </c>
    </row>
    <row r="40" spans="1:7" ht="27.75" customHeight="1">
      <c r="A40" s="41" t="s">
        <v>36</v>
      </c>
      <c r="B40" s="42"/>
      <c r="C40" s="42"/>
      <c r="D40" s="42"/>
      <c r="E40" s="42"/>
      <c r="F40" s="43"/>
      <c r="G40" s="2">
        <f>4941+3950</f>
        <v>8891</v>
      </c>
    </row>
    <row r="41" spans="1:7" ht="23.25" customHeight="1">
      <c r="A41" s="41" t="s">
        <v>37</v>
      </c>
      <c r="B41" s="42"/>
      <c r="C41" s="42"/>
      <c r="D41" s="42"/>
      <c r="E41" s="42"/>
      <c r="F41" s="43"/>
      <c r="G41" s="2">
        <f>1544.5+99.2</f>
        <v>1643.7</v>
      </c>
    </row>
    <row r="42" spans="1:7" ht="66.75" customHeight="1">
      <c r="A42" s="41" t="s">
        <v>38</v>
      </c>
      <c r="B42" s="42"/>
      <c r="C42" s="42"/>
      <c r="D42" s="42"/>
      <c r="E42" s="42"/>
      <c r="F42" s="43"/>
      <c r="G42" s="2">
        <v>4071.1</v>
      </c>
    </row>
    <row r="43" spans="1:7" ht="54" customHeight="1">
      <c r="A43" s="41" t="s">
        <v>39</v>
      </c>
      <c r="B43" s="42"/>
      <c r="C43" s="42"/>
      <c r="D43" s="42"/>
      <c r="E43" s="42"/>
      <c r="F43" s="43"/>
      <c r="G43" s="11">
        <f>81.6-81.6+21.1-21.1</f>
        <v>0</v>
      </c>
    </row>
    <row r="44" spans="1:7" ht="84" customHeight="1">
      <c r="A44" s="41" t="s">
        <v>40</v>
      </c>
      <c r="B44" s="42"/>
      <c r="C44" s="42"/>
      <c r="D44" s="42"/>
      <c r="E44" s="42"/>
      <c r="F44" s="43"/>
      <c r="G44" s="37">
        <f>17850.7+4707.9-3327.2-336.3-2470.5-430.9-149.1+593.5+534.7+518.8-78</f>
        <v>17413.6</v>
      </c>
    </row>
    <row r="45" spans="1:7" ht="32.25" customHeight="1">
      <c r="A45" s="41" t="s">
        <v>41</v>
      </c>
      <c r="B45" s="42"/>
      <c r="C45" s="42"/>
      <c r="D45" s="42"/>
      <c r="E45" s="42"/>
      <c r="F45" s="43"/>
      <c r="G45" s="2">
        <f>17573.7+1852.8</f>
        <v>19426.5</v>
      </c>
    </row>
    <row r="46" spans="1:7" ht="32.25" customHeight="1">
      <c r="A46" s="41" t="s">
        <v>44</v>
      </c>
      <c r="B46" s="42"/>
      <c r="C46" s="42"/>
      <c r="D46" s="42"/>
      <c r="E46" s="42"/>
      <c r="F46" s="43"/>
      <c r="G46" s="2">
        <v>721.1</v>
      </c>
    </row>
    <row r="47" spans="1:7" ht="48.75" customHeight="1">
      <c r="A47" s="41" t="s">
        <v>45</v>
      </c>
      <c r="B47" s="42"/>
      <c r="C47" s="42"/>
      <c r="D47" s="42"/>
      <c r="E47" s="42"/>
      <c r="F47" s="43"/>
      <c r="G47" s="2">
        <v>2656.1</v>
      </c>
    </row>
    <row r="48" spans="1:7" ht="38.25" customHeight="1">
      <c r="A48" s="41" t="s">
        <v>46</v>
      </c>
      <c r="B48" s="42"/>
      <c r="C48" s="42"/>
      <c r="D48" s="42"/>
      <c r="E48" s="42"/>
      <c r="F48" s="43"/>
      <c r="G48" s="2">
        <v>18.8</v>
      </c>
    </row>
    <row r="49" spans="1:7" ht="41.25" customHeight="1">
      <c r="A49" s="41" t="s">
        <v>47</v>
      </c>
      <c r="B49" s="42"/>
      <c r="C49" s="42"/>
      <c r="D49" s="42"/>
      <c r="E49" s="42"/>
      <c r="F49" s="43"/>
      <c r="G49" s="2">
        <v>665.9</v>
      </c>
    </row>
    <row r="50" spans="1:7" ht="107.25" customHeight="1">
      <c r="A50" s="41" t="s">
        <v>48</v>
      </c>
      <c r="B50" s="42"/>
      <c r="C50" s="42"/>
      <c r="D50" s="42"/>
      <c r="E50" s="42"/>
      <c r="F50" s="43"/>
      <c r="G50" s="2">
        <f>74.9+81.6+21.1</f>
        <v>177.6</v>
      </c>
    </row>
    <row r="51" spans="1:7" ht="40.5" customHeight="1">
      <c r="A51" s="41" t="s">
        <v>49</v>
      </c>
      <c r="B51" s="42"/>
      <c r="C51" s="42"/>
      <c r="D51" s="42"/>
      <c r="E51" s="42"/>
      <c r="F51" s="43"/>
      <c r="G51" s="2">
        <f>1556.4-1556.4</f>
        <v>0</v>
      </c>
    </row>
    <row r="52" spans="1:7" ht="40.5" customHeight="1">
      <c r="A52" s="41" t="s">
        <v>50</v>
      </c>
      <c r="B52" s="42"/>
      <c r="C52" s="42"/>
      <c r="D52" s="42"/>
      <c r="E52" s="42"/>
      <c r="F52" s="43"/>
      <c r="G52" s="2">
        <v>5</v>
      </c>
    </row>
    <row r="53" spans="1:7" ht="40.5" customHeight="1">
      <c r="A53" s="41" t="s">
        <v>51</v>
      </c>
      <c r="B53" s="42"/>
      <c r="C53" s="42"/>
      <c r="D53" s="42"/>
      <c r="E53" s="42"/>
      <c r="F53" s="43"/>
      <c r="G53" s="2">
        <v>13738.2</v>
      </c>
    </row>
    <row r="54" spans="1:7" ht="39" customHeight="1">
      <c r="A54" s="41" t="s">
        <v>54</v>
      </c>
      <c r="B54" s="42"/>
      <c r="C54" s="42"/>
      <c r="D54" s="42"/>
      <c r="E54" s="42"/>
      <c r="F54" s="43"/>
      <c r="G54" s="2">
        <v>178960.7</v>
      </c>
    </row>
    <row r="55" spans="1:7" ht="61.5" customHeight="1">
      <c r="A55" s="41" t="s">
        <v>52</v>
      </c>
      <c r="B55" s="42"/>
      <c r="C55" s="42"/>
      <c r="D55" s="42"/>
      <c r="E55" s="42"/>
      <c r="F55" s="43"/>
      <c r="G55" s="11">
        <v>520</v>
      </c>
    </row>
    <row r="56" spans="1:7" ht="61.5" customHeight="1">
      <c r="A56" s="41" t="s">
        <v>53</v>
      </c>
      <c r="B56" s="42"/>
      <c r="C56" s="42"/>
      <c r="D56" s="42"/>
      <c r="E56" s="42"/>
      <c r="F56" s="43"/>
      <c r="G56" s="37">
        <f>1176.4+1837.5</f>
        <v>3013.9</v>
      </c>
    </row>
    <row r="57" spans="1:7" ht="51.75" customHeight="1">
      <c r="A57" s="41" t="s">
        <v>57</v>
      </c>
      <c r="B57" s="42"/>
      <c r="C57" s="42"/>
      <c r="D57" s="42"/>
      <c r="E57" s="42"/>
      <c r="F57" s="43"/>
      <c r="G57" s="37">
        <f>892+240+82-45</f>
        <v>1169</v>
      </c>
    </row>
    <row r="58" spans="1:7" ht="51.75" customHeight="1">
      <c r="A58" s="41" t="s">
        <v>58</v>
      </c>
      <c r="B58" s="42"/>
      <c r="C58" s="42"/>
      <c r="D58" s="42"/>
      <c r="E58" s="42"/>
      <c r="F58" s="43"/>
      <c r="G58" s="2">
        <v>9221.4</v>
      </c>
    </row>
    <row r="59" spans="1:7" ht="51.75" customHeight="1">
      <c r="A59" s="41" t="s">
        <v>59</v>
      </c>
      <c r="B59" s="42"/>
      <c r="C59" s="42"/>
      <c r="D59" s="42"/>
      <c r="E59" s="42"/>
      <c r="F59" s="43"/>
      <c r="G59" s="2">
        <v>70.7</v>
      </c>
    </row>
    <row r="60" spans="1:7" ht="51.75" customHeight="1">
      <c r="A60" s="41" t="s">
        <v>60</v>
      </c>
      <c r="B60" s="42"/>
      <c r="C60" s="42"/>
      <c r="D60" s="42"/>
      <c r="E60" s="42"/>
      <c r="F60" s="43"/>
      <c r="G60" s="11">
        <f>2111+174.6</f>
        <v>2285.6</v>
      </c>
    </row>
    <row r="61" spans="1:7" ht="51.75" customHeight="1">
      <c r="A61" s="41" t="s">
        <v>61</v>
      </c>
      <c r="B61" s="42"/>
      <c r="C61" s="42"/>
      <c r="D61" s="42"/>
      <c r="E61" s="42"/>
      <c r="F61" s="43"/>
      <c r="G61" s="37">
        <f>7719.8-109</f>
        <v>7610.8</v>
      </c>
    </row>
    <row r="62" spans="1:7" ht="51.75" customHeight="1">
      <c r="A62" s="41" t="s">
        <v>62</v>
      </c>
      <c r="B62" s="42"/>
      <c r="C62" s="42"/>
      <c r="D62" s="42"/>
      <c r="E62" s="42"/>
      <c r="F62" s="43"/>
      <c r="G62" s="37">
        <f>4342.2+119.8</f>
        <v>4462</v>
      </c>
    </row>
    <row r="63" spans="1:7" ht="18" customHeight="1">
      <c r="A63" s="62" t="s">
        <v>12</v>
      </c>
      <c r="B63" s="63"/>
      <c r="C63" s="63"/>
      <c r="D63" s="63"/>
      <c r="E63" s="63"/>
      <c r="F63" s="64"/>
      <c r="G63" s="38">
        <f>SUM(G9:G62)</f>
        <v>929854.4</v>
      </c>
    </row>
    <row r="64" spans="1:7" ht="15.75">
      <c r="A64" s="60"/>
      <c r="B64" s="60"/>
      <c r="C64" s="60"/>
      <c r="D64" s="60"/>
      <c r="E64" s="60"/>
      <c r="F64" s="60"/>
      <c r="G64" s="12" t="s">
        <v>43</v>
      </c>
    </row>
    <row r="65" spans="1:7" ht="15.75">
      <c r="A65" s="59"/>
      <c r="B65" s="59"/>
      <c r="C65" s="59"/>
      <c r="D65" s="59"/>
      <c r="E65" s="59"/>
      <c r="F65" s="59"/>
      <c r="G65" s="4"/>
    </row>
    <row r="66" spans="1:7" ht="15.75">
      <c r="A66" s="59"/>
      <c r="B66" s="59"/>
      <c r="C66" s="59"/>
      <c r="D66" s="59"/>
      <c r="E66" s="59"/>
      <c r="F66" s="59"/>
      <c r="G66" s="4"/>
    </row>
    <row r="67" spans="1:7" ht="15.75">
      <c r="A67" s="59"/>
      <c r="B67" s="59"/>
      <c r="C67" s="59"/>
      <c r="D67" s="59"/>
      <c r="E67" s="59"/>
      <c r="F67" s="59"/>
      <c r="G67" s="14"/>
    </row>
    <row r="68" spans="1:7" ht="15.75">
      <c r="A68" s="61"/>
      <c r="B68" s="61"/>
      <c r="C68" s="61"/>
      <c r="D68" s="61"/>
      <c r="E68" s="61"/>
      <c r="F68" s="61"/>
      <c r="G68" s="3"/>
    </row>
    <row r="69" spans="1:7" ht="15.75">
      <c r="A69" s="59"/>
      <c r="B69" s="59"/>
      <c r="C69" s="59"/>
      <c r="D69" s="59"/>
      <c r="E69" s="59"/>
      <c r="F69" s="59"/>
      <c r="G69" s="4"/>
    </row>
    <row r="70" spans="1:7" ht="15.75">
      <c r="A70" s="59"/>
      <c r="B70" s="59"/>
      <c r="C70" s="59"/>
      <c r="D70" s="59"/>
      <c r="E70" s="59"/>
      <c r="F70" s="59"/>
      <c r="G70" s="4"/>
    </row>
    <row r="71" spans="1:7" ht="15.75">
      <c r="A71" s="59"/>
      <c r="B71" s="59"/>
      <c r="C71" s="59"/>
      <c r="D71" s="59"/>
      <c r="E71" s="59"/>
      <c r="F71" s="59"/>
      <c r="G71" s="4"/>
    </row>
    <row r="72" spans="1:7" ht="15.75">
      <c r="A72" s="59"/>
      <c r="B72" s="59"/>
      <c r="C72" s="59"/>
      <c r="D72" s="59"/>
      <c r="E72" s="59"/>
      <c r="F72" s="59"/>
      <c r="G72" s="5"/>
    </row>
    <row r="73" spans="1:7" ht="15.75">
      <c r="A73" s="61"/>
      <c r="B73" s="61"/>
      <c r="C73" s="61"/>
      <c r="D73" s="61"/>
      <c r="E73" s="61"/>
      <c r="F73" s="61"/>
      <c r="G73" s="6"/>
    </row>
    <row r="74" spans="1:7" ht="15.75">
      <c r="A74" s="59"/>
      <c r="B74" s="59"/>
      <c r="C74" s="59"/>
      <c r="D74" s="59"/>
      <c r="E74" s="59"/>
      <c r="F74" s="59"/>
      <c r="G74" s="4"/>
    </row>
    <row r="75" spans="1:7" ht="15.75">
      <c r="A75" s="59"/>
      <c r="B75" s="59"/>
      <c r="C75" s="59"/>
      <c r="D75" s="59"/>
      <c r="E75" s="59"/>
      <c r="F75" s="59"/>
      <c r="G75" s="4"/>
    </row>
    <row r="76" spans="1:7" ht="15.75">
      <c r="A76" s="59"/>
      <c r="B76" s="59"/>
      <c r="C76" s="59"/>
      <c r="D76" s="59"/>
      <c r="E76" s="59"/>
      <c r="F76" s="59"/>
      <c r="G76" s="4"/>
    </row>
    <row r="77" spans="1:7" ht="15.75">
      <c r="A77" s="59"/>
      <c r="B77" s="59"/>
      <c r="C77" s="59"/>
      <c r="D77" s="59"/>
      <c r="E77" s="59"/>
      <c r="F77" s="59"/>
      <c r="G77" s="5"/>
    </row>
    <row r="78" spans="1:7" ht="48.75" customHeight="1">
      <c r="A78" s="58"/>
      <c r="B78" s="58"/>
      <c r="C78" s="58"/>
      <c r="D78" s="58"/>
      <c r="E78" s="58"/>
      <c r="F78" s="58"/>
      <c r="G78" s="7"/>
    </row>
    <row r="79" spans="1:7" ht="34.5" customHeight="1">
      <c r="A79" s="58"/>
      <c r="B79" s="58"/>
      <c r="C79" s="58"/>
      <c r="D79" s="58"/>
      <c r="E79" s="58"/>
      <c r="F79" s="58"/>
      <c r="G79" s="3"/>
    </row>
    <row r="80" spans="1:7" ht="15.75">
      <c r="A80" s="59"/>
      <c r="B80" s="59"/>
      <c r="C80" s="59"/>
      <c r="D80" s="59"/>
      <c r="E80" s="59"/>
      <c r="F80" s="59"/>
      <c r="G80" s="4"/>
    </row>
    <row r="81" spans="1:7" ht="15.75">
      <c r="A81" s="59"/>
      <c r="B81" s="59"/>
      <c r="C81" s="59"/>
      <c r="D81" s="59"/>
      <c r="E81" s="59"/>
      <c r="F81" s="59"/>
      <c r="G81" s="4"/>
    </row>
    <row r="82" spans="1:7" ht="15.75">
      <c r="A82" s="59"/>
      <c r="B82" s="59"/>
      <c r="C82" s="59"/>
      <c r="D82" s="59"/>
      <c r="E82" s="59"/>
      <c r="F82" s="59"/>
      <c r="G82" s="4"/>
    </row>
    <row r="83" spans="1:7" ht="15.75">
      <c r="A83" s="59"/>
      <c r="B83" s="59"/>
      <c r="C83" s="59"/>
      <c r="D83" s="59"/>
      <c r="E83" s="59"/>
      <c r="F83" s="59"/>
      <c r="G83" s="5"/>
    </row>
    <row r="84" spans="1:7" ht="29.25" customHeight="1">
      <c r="A84" s="58"/>
      <c r="B84" s="58"/>
      <c r="C84" s="58"/>
      <c r="D84" s="58"/>
      <c r="E84" s="58"/>
      <c r="F84" s="58"/>
      <c r="G84" s="8"/>
    </row>
    <row r="85" spans="1:7" ht="42" customHeight="1">
      <c r="A85" s="58"/>
      <c r="B85" s="58"/>
      <c r="C85" s="58"/>
      <c r="D85" s="58"/>
      <c r="E85" s="58"/>
      <c r="F85" s="58"/>
      <c r="G85" s="8"/>
    </row>
    <row r="86" spans="1:7" ht="49.5" customHeight="1">
      <c r="A86" s="58"/>
      <c r="B86" s="58"/>
      <c r="C86" s="58"/>
      <c r="D86" s="58"/>
      <c r="E86" s="58"/>
      <c r="F86" s="58"/>
      <c r="G86" s="3"/>
    </row>
    <row r="87" spans="1:7" ht="15.75">
      <c r="A87" s="59"/>
      <c r="B87" s="59"/>
      <c r="C87" s="59"/>
      <c r="D87" s="59"/>
      <c r="E87" s="59"/>
      <c r="F87" s="59"/>
      <c r="G87" s="4"/>
    </row>
    <row r="88" spans="1:7" ht="15.75">
      <c r="A88" s="59"/>
      <c r="B88" s="59"/>
      <c r="C88" s="59"/>
      <c r="D88" s="59"/>
      <c r="E88" s="59"/>
      <c r="F88" s="59"/>
      <c r="G88" s="4"/>
    </row>
    <row r="89" spans="1:7" ht="15.75">
      <c r="A89" s="59"/>
      <c r="B89" s="59"/>
      <c r="C89" s="59"/>
      <c r="D89" s="59"/>
      <c r="E89" s="59"/>
      <c r="F89" s="59"/>
      <c r="G89" s="4"/>
    </row>
    <row r="90" spans="1:7" ht="66" customHeight="1">
      <c r="A90" s="58"/>
      <c r="B90" s="58"/>
      <c r="C90" s="58"/>
      <c r="D90" s="58"/>
      <c r="E90" s="58"/>
      <c r="F90" s="58"/>
      <c r="G90" s="3"/>
    </row>
    <row r="91" spans="1:7" ht="15.75">
      <c r="A91" s="59"/>
      <c r="B91" s="59"/>
      <c r="C91" s="59"/>
      <c r="D91" s="59"/>
      <c r="E91" s="59"/>
      <c r="F91" s="59"/>
      <c r="G91" s="4"/>
    </row>
    <row r="92" spans="1:7" ht="15.75">
      <c r="A92" s="59"/>
      <c r="B92" s="59"/>
      <c r="C92" s="59"/>
      <c r="D92" s="59"/>
      <c r="E92" s="59"/>
      <c r="F92" s="59"/>
      <c r="G92" s="4"/>
    </row>
    <row r="93" spans="1:7" ht="15.75">
      <c r="A93" s="59"/>
      <c r="B93" s="59"/>
      <c r="C93" s="59"/>
      <c r="D93" s="59"/>
      <c r="E93" s="59"/>
      <c r="F93" s="59"/>
      <c r="G93" s="4"/>
    </row>
    <row r="94" spans="1:7" ht="15.75">
      <c r="A94" s="65"/>
      <c r="B94" s="65"/>
      <c r="C94" s="65"/>
      <c r="D94" s="65"/>
      <c r="E94" s="65"/>
      <c r="F94" s="65"/>
      <c r="G94" s="9"/>
    </row>
    <row r="95" spans="1:7" ht="15.75">
      <c r="A95" s="65"/>
      <c r="B95" s="65"/>
      <c r="C95" s="65"/>
      <c r="D95" s="65"/>
      <c r="E95" s="65"/>
      <c r="F95" s="65"/>
      <c r="G95" s="10"/>
    </row>
  </sheetData>
  <sheetProtection/>
  <mergeCells count="95">
    <mergeCell ref="A83:F83"/>
    <mergeCell ref="A74:F74"/>
    <mergeCell ref="A70:F70"/>
    <mergeCell ref="A56:F56"/>
    <mergeCell ref="A57:F57"/>
    <mergeCell ref="A58:F58"/>
    <mergeCell ref="A79:F79"/>
    <mergeCell ref="A47:F47"/>
    <mergeCell ref="A48:F48"/>
    <mergeCell ref="A49:F49"/>
    <mergeCell ref="A50:F50"/>
    <mergeCell ref="A82:F82"/>
    <mergeCell ref="A51:F51"/>
    <mergeCell ref="A52:F52"/>
    <mergeCell ref="A53:F53"/>
    <mergeCell ref="A54:F54"/>
    <mergeCell ref="A55:F55"/>
    <mergeCell ref="A94:F94"/>
    <mergeCell ref="A95:F95"/>
    <mergeCell ref="A88:F88"/>
    <mergeCell ref="A89:F89"/>
    <mergeCell ref="A90:F90"/>
    <mergeCell ref="A91:F91"/>
    <mergeCell ref="A92:F92"/>
    <mergeCell ref="A93:F93"/>
    <mergeCell ref="A87:F87"/>
    <mergeCell ref="A71:F71"/>
    <mergeCell ref="A72:F72"/>
    <mergeCell ref="A73:F73"/>
    <mergeCell ref="A45:F45"/>
    <mergeCell ref="A59:F59"/>
    <mergeCell ref="A60:F60"/>
    <mergeCell ref="A61:F61"/>
    <mergeCell ref="A62:F62"/>
    <mergeCell ref="A63:F63"/>
    <mergeCell ref="A86:F86"/>
    <mergeCell ref="A75:F75"/>
    <mergeCell ref="A64:F64"/>
    <mergeCell ref="A65:F65"/>
    <mergeCell ref="A66:F66"/>
    <mergeCell ref="A67:F67"/>
    <mergeCell ref="A68:F68"/>
    <mergeCell ref="A69:F69"/>
    <mergeCell ref="A84:F84"/>
    <mergeCell ref="A80:F80"/>
    <mergeCell ref="A14:F14"/>
    <mergeCell ref="A39:F39"/>
    <mergeCell ref="A37:F37"/>
    <mergeCell ref="A38:F38"/>
    <mergeCell ref="A46:F46"/>
    <mergeCell ref="A85:F85"/>
    <mergeCell ref="A81:F81"/>
    <mergeCell ref="A76:F76"/>
    <mergeCell ref="A77:F77"/>
    <mergeCell ref="A78:F78"/>
    <mergeCell ref="A9:F9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42:F42"/>
    <mergeCell ref="A43:F43"/>
    <mergeCell ref="A44:F44"/>
    <mergeCell ref="A20:F20"/>
    <mergeCell ref="A33:F33"/>
    <mergeCell ref="A28:F28"/>
    <mergeCell ref="A29:F29"/>
    <mergeCell ref="A30:F30"/>
    <mergeCell ref="A31:F31"/>
    <mergeCell ref="A22:F22"/>
    <mergeCell ref="A41:F41"/>
    <mergeCell ref="F4:G4"/>
    <mergeCell ref="F5:G5"/>
    <mergeCell ref="F6:G6"/>
    <mergeCell ref="A7:G7"/>
    <mergeCell ref="A8:F8"/>
    <mergeCell ref="A34:F34"/>
    <mergeCell ref="A35:F35"/>
    <mergeCell ref="A36:F36"/>
    <mergeCell ref="A21:F21"/>
    <mergeCell ref="F1:G1"/>
    <mergeCell ref="F2:G2"/>
    <mergeCell ref="F3:G3"/>
    <mergeCell ref="A40:F40"/>
    <mergeCell ref="A27:F27"/>
    <mergeCell ref="A32:F32"/>
    <mergeCell ref="A23:F23"/>
    <mergeCell ref="A24:F24"/>
    <mergeCell ref="A25:F25"/>
    <mergeCell ref="A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40" sqref="A1:H50"/>
    </sheetView>
  </sheetViews>
  <sheetFormatPr defaultColWidth="9.140625" defaultRowHeight="15"/>
  <cols>
    <col min="1" max="1" width="11.00390625" style="0" customWidth="1"/>
    <col min="6" max="6" width="24.421875" style="0" customWidth="1"/>
    <col min="7" max="7" width="15.00390625" style="0" customWidth="1"/>
    <col min="8" max="8" width="15.140625" style="0" customWidth="1"/>
  </cols>
  <sheetData>
    <row r="1" spans="6:8" ht="15">
      <c r="F1" s="39" t="s">
        <v>64</v>
      </c>
      <c r="G1" s="39"/>
      <c r="H1" s="39"/>
    </row>
    <row r="2" spans="6:8" ht="15">
      <c r="F2" s="39" t="s">
        <v>29</v>
      </c>
      <c r="G2" s="39"/>
      <c r="H2" s="39"/>
    </row>
    <row r="3" spans="6:8" ht="15">
      <c r="F3" s="92" t="s">
        <v>72</v>
      </c>
      <c r="G3" s="92"/>
      <c r="H3" s="92"/>
    </row>
    <row r="4" spans="6:8" ht="15">
      <c r="F4" s="39" t="s">
        <v>65</v>
      </c>
      <c r="G4" s="39"/>
      <c r="H4" s="39"/>
    </row>
    <row r="5" spans="6:8" ht="15">
      <c r="F5" s="39" t="s">
        <v>29</v>
      </c>
      <c r="G5" s="39"/>
      <c r="H5" s="39"/>
    </row>
    <row r="6" spans="6:8" ht="15">
      <c r="F6" s="92" t="s">
        <v>66</v>
      </c>
      <c r="G6" s="92"/>
      <c r="H6" s="92"/>
    </row>
    <row r="7" spans="1:8" ht="48.75" customHeight="1">
      <c r="A7" s="87" t="s">
        <v>67</v>
      </c>
      <c r="B7" s="87"/>
      <c r="C7" s="87"/>
      <c r="D7" s="87"/>
      <c r="E7" s="87"/>
      <c r="F7" s="87"/>
      <c r="G7" s="87"/>
      <c r="H7" s="87"/>
    </row>
    <row r="8" spans="1:8" ht="21" customHeight="1">
      <c r="A8" s="15"/>
      <c r="B8" s="15"/>
      <c r="C8" s="15"/>
      <c r="D8" s="15"/>
      <c r="E8" s="15"/>
      <c r="F8" s="15"/>
      <c r="G8" s="16"/>
      <c r="H8" s="17"/>
    </row>
    <row r="9" spans="1:8" ht="35.25" customHeight="1">
      <c r="A9" s="88" t="s">
        <v>10</v>
      </c>
      <c r="B9" s="88"/>
      <c r="C9" s="88"/>
      <c r="D9" s="88"/>
      <c r="E9" s="88"/>
      <c r="F9" s="88"/>
      <c r="G9" s="1" t="s">
        <v>68</v>
      </c>
      <c r="H9" s="1" t="s">
        <v>69</v>
      </c>
    </row>
    <row r="10" spans="1:8" ht="78.75" customHeight="1">
      <c r="A10" s="89" t="s">
        <v>1</v>
      </c>
      <c r="B10" s="90"/>
      <c r="C10" s="90"/>
      <c r="D10" s="90"/>
      <c r="E10" s="90"/>
      <c r="F10" s="91"/>
      <c r="G10" s="2">
        <v>9771.8</v>
      </c>
      <c r="H10" s="2">
        <v>9771.8</v>
      </c>
    </row>
    <row r="11" spans="1:8" ht="20.25" customHeight="1">
      <c r="A11" s="81" t="s">
        <v>3</v>
      </c>
      <c r="B11" s="82"/>
      <c r="C11" s="82"/>
      <c r="D11" s="82"/>
      <c r="E11" s="82"/>
      <c r="F11" s="83"/>
      <c r="G11" s="2">
        <v>5.6</v>
      </c>
      <c r="H11" s="2">
        <v>5.6</v>
      </c>
    </row>
    <row r="12" spans="1:8" ht="49.5" customHeight="1">
      <c r="A12" s="89" t="s">
        <v>16</v>
      </c>
      <c r="B12" s="90"/>
      <c r="C12" s="90"/>
      <c r="D12" s="90"/>
      <c r="E12" s="90"/>
      <c r="F12" s="91"/>
      <c r="G12" s="2">
        <v>373.2</v>
      </c>
      <c r="H12" s="2">
        <v>373.2</v>
      </c>
    </row>
    <row r="13" spans="1:8" ht="35.25" customHeight="1">
      <c r="A13" s="81" t="s">
        <v>2</v>
      </c>
      <c r="B13" s="82"/>
      <c r="C13" s="82"/>
      <c r="D13" s="82"/>
      <c r="E13" s="82"/>
      <c r="F13" s="83"/>
      <c r="G13" s="18">
        <f>265949.6-7497.4</f>
        <v>258452.19999999998</v>
      </c>
      <c r="H13" s="18">
        <f>264790.5-7497.5</f>
        <v>257293</v>
      </c>
    </row>
    <row r="14" spans="1:8" ht="35.25" customHeight="1">
      <c r="A14" s="81" t="s">
        <v>4</v>
      </c>
      <c r="B14" s="82"/>
      <c r="C14" s="82"/>
      <c r="D14" s="82"/>
      <c r="E14" s="82"/>
      <c r="F14" s="83"/>
      <c r="G14" s="2">
        <v>1388.9</v>
      </c>
      <c r="H14" s="2">
        <v>1388.9</v>
      </c>
    </row>
    <row r="15" spans="1:8" ht="50.25" customHeight="1">
      <c r="A15" s="81" t="s">
        <v>17</v>
      </c>
      <c r="B15" s="82"/>
      <c r="C15" s="82"/>
      <c r="D15" s="82"/>
      <c r="E15" s="82"/>
      <c r="F15" s="83"/>
      <c r="G15" s="2">
        <v>70.5</v>
      </c>
      <c r="H15" s="2">
        <v>70.5</v>
      </c>
    </row>
    <row r="16" spans="1:8" ht="33" customHeight="1">
      <c r="A16" s="81" t="s">
        <v>18</v>
      </c>
      <c r="B16" s="82"/>
      <c r="C16" s="82"/>
      <c r="D16" s="82"/>
      <c r="E16" s="82"/>
      <c r="F16" s="83"/>
      <c r="G16" s="18">
        <f>937.7-512</f>
        <v>425.70000000000005</v>
      </c>
      <c r="H16" s="18">
        <f>4039.6+617.6</f>
        <v>4657.2</v>
      </c>
    </row>
    <row r="17" spans="1:8" ht="145.5" customHeight="1">
      <c r="A17" s="81" t="s">
        <v>19</v>
      </c>
      <c r="B17" s="82"/>
      <c r="C17" s="82"/>
      <c r="D17" s="82"/>
      <c r="E17" s="82"/>
      <c r="F17" s="83"/>
      <c r="G17" s="2">
        <v>3084.1</v>
      </c>
      <c r="H17" s="2">
        <v>3084.1</v>
      </c>
    </row>
    <row r="18" spans="1:8" ht="33" customHeight="1">
      <c r="A18" s="81" t="s">
        <v>20</v>
      </c>
      <c r="B18" s="82"/>
      <c r="C18" s="82"/>
      <c r="D18" s="82"/>
      <c r="E18" s="82"/>
      <c r="F18" s="83"/>
      <c r="G18" s="18">
        <f>17815.6-9728.6-2426.1</f>
        <v>5660.899999999998</v>
      </c>
      <c r="H18" s="18">
        <f>76752.6+11734.4</f>
        <v>88487</v>
      </c>
    </row>
    <row r="19" spans="1:8" ht="20.25" customHeight="1">
      <c r="A19" s="81" t="s">
        <v>21</v>
      </c>
      <c r="B19" s="82"/>
      <c r="C19" s="82"/>
      <c r="D19" s="82"/>
      <c r="E19" s="82"/>
      <c r="F19" s="83"/>
      <c r="G19" s="2">
        <v>6227.9</v>
      </c>
      <c r="H19" s="2">
        <v>6227.9</v>
      </c>
    </row>
    <row r="20" spans="1:8" ht="51.75" customHeight="1">
      <c r="A20" s="81" t="s">
        <v>22</v>
      </c>
      <c r="B20" s="82"/>
      <c r="C20" s="82"/>
      <c r="D20" s="82"/>
      <c r="E20" s="82"/>
      <c r="F20" s="83"/>
      <c r="G20" s="18">
        <v>4.9</v>
      </c>
      <c r="H20" s="18">
        <v>39.9</v>
      </c>
    </row>
    <row r="21" spans="1:8" ht="36.75" customHeight="1">
      <c r="A21" s="81" t="s">
        <v>70</v>
      </c>
      <c r="B21" s="82"/>
      <c r="C21" s="82"/>
      <c r="D21" s="82"/>
      <c r="E21" s="82"/>
      <c r="F21" s="83"/>
      <c r="G21" s="18">
        <f>13738.2-13738.2</f>
        <v>0</v>
      </c>
      <c r="H21" s="2" t="s">
        <v>13</v>
      </c>
    </row>
    <row r="22" spans="1:8" ht="36.75" customHeight="1">
      <c r="A22" s="84" t="s">
        <v>28</v>
      </c>
      <c r="B22" s="85"/>
      <c r="C22" s="85"/>
      <c r="D22" s="85"/>
      <c r="E22" s="85"/>
      <c r="F22" s="86"/>
      <c r="G22" s="2">
        <v>173619.3</v>
      </c>
      <c r="H22" s="2">
        <v>186247.5</v>
      </c>
    </row>
    <row r="23" spans="1:8" ht="54" customHeight="1">
      <c r="A23" s="78" t="s">
        <v>9</v>
      </c>
      <c r="B23" s="79"/>
      <c r="C23" s="79"/>
      <c r="D23" s="79"/>
      <c r="E23" s="79"/>
      <c r="F23" s="80"/>
      <c r="G23" s="37">
        <f>20003.2+4591.9+682.9</f>
        <v>25278</v>
      </c>
      <c r="H23" s="18">
        <f>18634-92</f>
        <v>18542</v>
      </c>
    </row>
    <row r="24" spans="1:8" ht="54.75" customHeight="1">
      <c r="A24" s="78" t="s">
        <v>6</v>
      </c>
      <c r="B24" s="79"/>
      <c r="C24" s="79"/>
      <c r="D24" s="79"/>
      <c r="E24" s="79"/>
      <c r="F24" s="80"/>
      <c r="G24" s="18">
        <v>199.2</v>
      </c>
      <c r="H24" s="18">
        <v>209.8</v>
      </c>
    </row>
    <row r="25" spans="1:8" ht="96" customHeight="1">
      <c r="A25" s="78" t="s">
        <v>23</v>
      </c>
      <c r="B25" s="79"/>
      <c r="C25" s="79"/>
      <c r="D25" s="79"/>
      <c r="E25" s="79"/>
      <c r="F25" s="80"/>
      <c r="G25" s="18">
        <v>6935</v>
      </c>
      <c r="H25" s="18">
        <v>7565.5</v>
      </c>
    </row>
    <row r="26" spans="1:8" ht="67.5" customHeight="1">
      <c r="A26" s="81" t="s">
        <v>7</v>
      </c>
      <c r="B26" s="82"/>
      <c r="C26" s="82"/>
      <c r="D26" s="82"/>
      <c r="E26" s="82"/>
      <c r="F26" s="83"/>
      <c r="G26" s="2">
        <v>61.7</v>
      </c>
      <c r="H26" s="2">
        <v>123.6</v>
      </c>
    </row>
    <row r="27" spans="1:8" ht="39" customHeight="1">
      <c r="A27" s="81" t="s">
        <v>8</v>
      </c>
      <c r="B27" s="82"/>
      <c r="C27" s="82"/>
      <c r="D27" s="82"/>
      <c r="E27" s="82"/>
      <c r="F27" s="83"/>
      <c r="G27" s="2">
        <v>51.9</v>
      </c>
      <c r="H27" s="2">
        <v>51.9</v>
      </c>
    </row>
    <row r="28" spans="1:8" ht="36" customHeight="1">
      <c r="A28" s="78" t="s">
        <v>55</v>
      </c>
      <c r="B28" s="79"/>
      <c r="C28" s="79"/>
      <c r="D28" s="79"/>
      <c r="E28" s="79"/>
      <c r="F28" s="80"/>
      <c r="G28" s="18">
        <f>349.7+238.8</f>
        <v>588.5</v>
      </c>
      <c r="H28" s="18">
        <f>349.7+238.8</f>
        <v>588.5</v>
      </c>
    </row>
    <row r="29" spans="1:8" ht="54.75" customHeight="1">
      <c r="A29" s="78" t="s">
        <v>56</v>
      </c>
      <c r="B29" s="79"/>
      <c r="C29" s="79"/>
      <c r="D29" s="79"/>
      <c r="E29" s="79"/>
      <c r="F29" s="80"/>
      <c r="G29" s="18">
        <v>25.5</v>
      </c>
      <c r="H29" s="18">
        <v>25.5</v>
      </c>
    </row>
    <row r="30" spans="1:8" ht="42.75" customHeight="1">
      <c r="A30" s="81" t="s">
        <v>24</v>
      </c>
      <c r="B30" s="82"/>
      <c r="C30" s="82"/>
      <c r="D30" s="82"/>
      <c r="E30" s="82"/>
      <c r="F30" s="83"/>
      <c r="G30" s="2">
        <v>63.6</v>
      </c>
      <c r="H30" s="2">
        <v>63.6</v>
      </c>
    </row>
    <row r="31" spans="1:8" ht="50.25" customHeight="1">
      <c r="A31" s="81" t="s">
        <v>11</v>
      </c>
      <c r="B31" s="82"/>
      <c r="C31" s="82"/>
      <c r="D31" s="82"/>
      <c r="E31" s="82"/>
      <c r="F31" s="83"/>
      <c r="G31" s="2">
        <v>11.8</v>
      </c>
      <c r="H31" s="2">
        <v>11.8</v>
      </c>
    </row>
    <row r="32" spans="1:8" ht="23.25" customHeight="1">
      <c r="A32" s="78" t="s">
        <v>14</v>
      </c>
      <c r="B32" s="79"/>
      <c r="C32" s="79"/>
      <c r="D32" s="79"/>
      <c r="E32" s="79"/>
      <c r="F32" s="80"/>
      <c r="G32" s="18">
        <v>1744</v>
      </c>
      <c r="H32" s="18">
        <v>1918.4</v>
      </c>
    </row>
    <row r="33" spans="1:8" ht="52.5" customHeight="1">
      <c r="A33" s="78" t="s">
        <v>25</v>
      </c>
      <c r="B33" s="79"/>
      <c r="C33" s="79"/>
      <c r="D33" s="79"/>
      <c r="E33" s="79"/>
      <c r="F33" s="80"/>
      <c r="G33" s="18">
        <v>778.2</v>
      </c>
      <c r="H33" s="18">
        <v>778.2</v>
      </c>
    </row>
    <row r="34" spans="1:8" ht="37.5" customHeight="1">
      <c r="A34" s="78" t="s">
        <v>5</v>
      </c>
      <c r="B34" s="79"/>
      <c r="C34" s="79"/>
      <c r="D34" s="79"/>
      <c r="E34" s="79"/>
      <c r="F34" s="80"/>
      <c r="G34" s="18">
        <v>220.7</v>
      </c>
      <c r="H34" s="18">
        <v>220.7</v>
      </c>
    </row>
    <row r="35" spans="1:8" ht="52.5" customHeight="1">
      <c r="A35" s="78" t="s">
        <v>34</v>
      </c>
      <c r="B35" s="79"/>
      <c r="C35" s="79"/>
      <c r="D35" s="79"/>
      <c r="E35" s="79"/>
      <c r="F35" s="80"/>
      <c r="G35" s="18" t="s">
        <v>13</v>
      </c>
      <c r="H35" s="18">
        <f>288.4+368</f>
        <v>656.4</v>
      </c>
    </row>
    <row r="36" spans="1:8" ht="56.25" customHeight="1">
      <c r="A36" s="78" t="s">
        <v>26</v>
      </c>
      <c r="B36" s="79"/>
      <c r="C36" s="79"/>
      <c r="D36" s="79"/>
      <c r="E36" s="79"/>
      <c r="F36" s="80"/>
      <c r="G36" s="18">
        <f>44068.1+12264.7</f>
        <v>56332.8</v>
      </c>
      <c r="H36" s="18">
        <v>44069.1</v>
      </c>
    </row>
    <row r="37" spans="1:8" ht="33" customHeight="1">
      <c r="A37" s="81" t="s">
        <v>27</v>
      </c>
      <c r="B37" s="82"/>
      <c r="C37" s="82"/>
      <c r="D37" s="82"/>
      <c r="E37" s="82"/>
      <c r="F37" s="83"/>
      <c r="G37" s="2">
        <v>15289.6</v>
      </c>
      <c r="H37" s="2">
        <v>15289.6</v>
      </c>
    </row>
    <row r="38" spans="1:8" ht="34.5" customHeight="1">
      <c r="A38" s="74" t="s">
        <v>30</v>
      </c>
      <c r="B38" s="75"/>
      <c r="C38" s="75"/>
      <c r="D38" s="75"/>
      <c r="E38" s="75"/>
      <c r="F38" s="76"/>
      <c r="G38" s="18">
        <v>1734.4</v>
      </c>
      <c r="H38" s="18">
        <v>1688.1</v>
      </c>
    </row>
    <row r="39" spans="1:8" ht="49.5" customHeight="1">
      <c r="A39" s="74" t="s">
        <v>31</v>
      </c>
      <c r="B39" s="75"/>
      <c r="C39" s="75"/>
      <c r="D39" s="75"/>
      <c r="E39" s="75"/>
      <c r="F39" s="76"/>
      <c r="G39" s="18" t="s">
        <v>13</v>
      </c>
      <c r="H39" s="18" t="s">
        <v>13</v>
      </c>
    </row>
    <row r="40" spans="1:8" ht="49.5" customHeight="1">
      <c r="A40" s="74" t="s">
        <v>32</v>
      </c>
      <c r="B40" s="75"/>
      <c r="C40" s="75"/>
      <c r="D40" s="75"/>
      <c r="E40" s="75"/>
      <c r="F40" s="76"/>
      <c r="G40" s="18">
        <v>2022.4</v>
      </c>
      <c r="H40" s="18">
        <v>4484.1</v>
      </c>
    </row>
    <row r="41" spans="1:8" ht="49.5" customHeight="1">
      <c r="A41" s="74" t="s">
        <v>33</v>
      </c>
      <c r="B41" s="75"/>
      <c r="C41" s="75"/>
      <c r="D41" s="75"/>
      <c r="E41" s="75"/>
      <c r="F41" s="76"/>
      <c r="G41" s="18">
        <v>10779.4</v>
      </c>
      <c r="H41" s="18">
        <v>11152.9</v>
      </c>
    </row>
    <row r="42" spans="1:8" ht="21.75" customHeight="1">
      <c r="A42" s="74" t="s">
        <v>37</v>
      </c>
      <c r="B42" s="75"/>
      <c r="C42" s="75"/>
      <c r="D42" s="75"/>
      <c r="E42" s="75"/>
      <c r="F42" s="76"/>
      <c r="G42" s="18">
        <v>770.1</v>
      </c>
      <c r="H42" s="18">
        <v>159.8</v>
      </c>
    </row>
    <row r="43" spans="1:8" ht="49.5" customHeight="1">
      <c r="A43" s="74" t="s">
        <v>39</v>
      </c>
      <c r="B43" s="75"/>
      <c r="C43" s="75"/>
      <c r="D43" s="75"/>
      <c r="E43" s="75"/>
      <c r="F43" s="76"/>
      <c r="G43" s="18">
        <f>81.6-81.6+21.1-21.1</f>
        <v>0</v>
      </c>
      <c r="H43" s="18">
        <f>81.6-81.6+21.1-21.1</f>
        <v>0</v>
      </c>
    </row>
    <row r="44" spans="1:8" ht="66.75" customHeight="1">
      <c r="A44" s="74" t="s">
        <v>52</v>
      </c>
      <c r="B44" s="75"/>
      <c r="C44" s="75"/>
      <c r="D44" s="75"/>
      <c r="E44" s="75"/>
      <c r="F44" s="76"/>
      <c r="G44" s="18">
        <v>520</v>
      </c>
      <c r="H44" s="18">
        <v>0</v>
      </c>
    </row>
    <row r="45" spans="1:8" ht="66.75" customHeight="1">
      <c r="A45" s="74" t="s">
        <v>71</v>
      </c>
      <c r="B45" s="75"/>
      <c r="C45" s="75"/>
      <c r="D45" s="75"/>
      <c r="E45" s="75"/>
      <c r="F45" s="76"/>
      <c r="G45" s="18">
        <v>1269.1</v>
      </c>
      <c r="H45" s="18" t="s">
        <v>13</v>
      </c>
    </row>
    <row r="46" spans="1:8" ht="104.25" customHeight="1">
      <c r="A46" s="74" t="s">
        <v>48</v>
      </c>
      <c r="B46" s="75"/>
      <c r="C46" s="75"/>
      <c r="D46" s="75"/>
      <c r="E46" s="75"/>
      <c r="F46" s="76"/>
      <c r="G46" s="18">
        <f>81.6+21.1</f>
        <v>102.69999999999999</v>
      </c>
      <c r="H46" s="18">
        <f>81.6+21.1</f>
        <v>102.69999999999999</v>
      </c>
    </row>
    <row r="47" spans="1:8" ht="49.5" customHeight="1">
      <c r="A47" s="74" t="s">
        <v>59</v>
      </c>
      <c r="B47" s="75"/>
      <c r="C47" s="75"/>
      <c r="D47" s="75"/>
      <c r="E47" s="75"/>
      <c r="F47" s="76"/>
      <c r="G47" s="18">
        <f>21.3</f>
        <v>21.3</v>
      </c>
      <c r="H47" s="18">
        <v>23.3</v>
      </c>
    </row>
    <row r="48" spans="1:8" ht="48" customHeight="1">
      <c r="A48" s="74" t="s">
        <v>62</v>
      </c>
      <c r="B48" s="75"/>
      <c r="C48" s="75"/>
      <c r="D48" s="75"/>
      <c r="E48" s="75"/>
      <c r="F48" s="76"/>
      <c r="G48" s="18">
        <v>13026.5</v>
      </c>
      <c r="H48" s="18">
        <v>13026.5</v>
      </c>
    </row>
    <row r="49" spans="1:8" ht="21.75" customHeight="1">
      <c r="A49" s="77" t="s">
        <v>12</v>
      </c>
      <c r="B49" s="77"/>
      <c r="C49" s="77"/>
      <c r="D49" s="77"/>
      <c r="E49" s="77"/>
      <c r="F49" s="77"/>
      <c r="G49" s="38">
        <f>SUM(G10:G48)</f>
        <v>596911.4000000001</v>
      </c>
      <c r="H49" s="19">
        <f>SUM(H10:H48)</f>
        <v>678398.6000000001</v>
      </c>
    </row>
    <row r="50" spans="1:8" ht="18" customHeight="1">
      <c r="A50" s="72"/>
      <c r="B50" s="72"/>
      <c r="C50" s="72"/>
      <c r="D50" s="72"/>
      <c r="E50" s="72"/>
      <c r="F50" s="72"/>
      <c r="G50" s="20"/>
      <c r="H50" s="21" t="s">
        <v>43</v>
      </c>
    </row>
    <row r="51" spans="1:8" ht="15.75">
      <c r="A51" s="69"/>
      <c r="B51" s="69"/>
      <c r="C51" s="69"/>
      <c r="D51" s="69"/>
      <c r="E51" s="69"/>
      <c r="F51" s="69"/>
      <c r="G51" s="22"/>
      <c r="H51" s="22"/>
    </row>
    <row r="52" spans="1:8" ht="15.75">
      <c r="A52" s="69"/>
      <c r="B52" s="69"/>
      <c r="C52" s="69"/>
      <c r="D52" s="69"/>
      <c r="E52" s="69"/>
      <c r="F52" s="69"/>
      <c r="G52" s="23"/>
      <c r="H52" s="23"/>
    </row>
    <row r="53" spans="1:8" ht="15.75">
      <c r="A53" s="69"/>
      <c r="B53" s="69"/>
      <c r="C53" s="69"/>
      <c r="D53" s="69"/>
      <c r="E53" s="69"/>
      <c r="F53" s="69"/>
      <c r="G53" s="22"/>
      <c r="H53" s="22"/>
    </row>
    <row r="54" spans="1:8" ht="15.75">
      <c r="A54" s="73"/>
      <c r="B54" s="73"/>
      <c r="C54" s="73"/>
      <c r="D54" s="73"/>
      <c r="E54" s="73"/>
      <c r="F54" s="73"/>
      <c r="G54" s="24"/>
      <c r="H54" s="24"/>
    </row>
    <row r="55" spans="1:8" ht="15.75">
      <c r="A55" s="71"/>
      <c r="B55" s="71"/>
      <c r="C55" s="71"/>
      <c r="D55" s="71"/>
      <c r="E55" s="71"/>
      <c r="F55" s="71"/>
      <c r="G55" s="25"/>
      <c r="H55" s="25"/>
    </row>
    <row r="56" spans="1:8" ht="15.75">
      <c r="A56" s="71"/>
      <c r="B56" s="71"/>
      <c r="C56" s="71"/>
      <c r="D56" s="71"/>
      <c r="E56" s="71"/>
      <c r="F56" s="71"/>
      <c r="G56" s="25"/>
      <c r="H56" s="25"/>
    </row>
    <row r="57" spans="1:8" ht="15.75">
      <c r="A57" s="71"/>
      <c r="B57" s="71"/>
      <c r="C57" s="71"/>
      <c r="D57" s="71"/>
      <c r="E57" s="71"/>
      <c r="F57" s="71"/>
      <c r="G57" s="25"/>
      <c r="H57" s="25"/>
    </row>
    <row r="58" spans="1:8" ht="15.75">
      <c r="A58" s="71"/>
      <c r="B58" s="71"/>
      <c r="C58" s="71"/>
      <c r="D58" s="71"/>
      <c r="E58" s="71"/>
      <c r="F58" s="71"/>
      <c r="G58" s="26"/>
      <c r="H58" s="26"/>
    </row>
    <row r="59" spans="1:8" ht="81" customHeight="1">
      <c r="A59" s="72"/>
      <c r="B59" s="72"/>
      <c r="C59" s="72"/>
      <c r="D59" s="72"/>
      <c r="E59" s="72"/>
      <c r="F59" s="72"/>
      <c r="G59" s="27"/>
      <c r="H59" s="27"/>
    </row>
    <row r="60" spans="1:8" ht="15.75">
      <c r="A60" s="69"/>
      <c r="B60" s="69"/>
      <c r="C60" s="69"/>
      <c r="D60" s="69"/>
      <c r="E60" s="69"/>
      <c r="F60" s="69"/>
      <c r="G60" s="22"/>
      <c r="H60" s="22"/>
    </row>
    <row r="61" spans="1:8" ht="15.75">
      <c r="A61" s="69"/>
      <c r="B61" s="69"/>
      <c r="C61" s="69"/>
      <c r="D61" s="69"/>
      <c r="E61" s="69"/>
      <c r="F61" s="69"/>
      <c r="G61" s="22"/>
      <c r="H61" s="22"/>
    </row>
    <row r="62" spans="1:8" ht="15.75">
      <c r="A62" s="69"/>
      <c r="B62" s="69"/>
      <c r="C62" s="69"/>
      <c r="D62" s="69"/>
      <c r="E62" s="69"/>
      <c r="F62" s="69"/>
      <c r="G62" s="22"/>
      <c r="H62" s="22"/>
    </row>
    <row r="63" spans="1:8" ht="15.75">
      <c r="A63" s="69"/>
      <c r="B63" s="69"/>
      <c r="C63" s="69"/>
      <c r="D63" s="69"/>
      <c r="E63" s="69"/>
      <c r="F63" s="69"/>
      <c r="G63" s="28"/>
      <c r="H63" s="28"/>
    </row>
    <row r="64" spans="1:8" ht="56.25" customHeight="1">
      <c r="A64" s="70"/>
      <c r="B64" s="70"/>
      <c r="C64" s="70"/>
      <c r="D64" s="70"/>
      <c r="E64" s="70"/>
      <c r="F64" s="70"/>
      <c r="G64" s="20"/>
      <c r="H64" s="20"/>
    </row>
    <row r="65" spans="1:8" ht="33" customHeight="1">
      <c r="A65" s="70"/>
      <c r="B65" s="70"/>
      <c r="C65" s="70"/>
      <c r="D65" s="70"/>
      <c r="E65" s="70"/>
      <c r="F65" s="70"/>
      <c r="G65" s="20"/>
      <c r="H65" s="20"/>
    </row>
    <row r="66" spans="1:8" ht="15.75">
      <c r="A66" s="69"/>
      <c r="B66" s="69"/>
      <c r="C66" s="69"/>
      <c r="D66" s="69"/>
      <c r="E66" s="69"/>
      <c r="F66" s="69"/>
      <c r="G66" s="22"/>
      <c r="H66" s="22"/>
    </row>
    <row r="67" spans="1:8" ht="15.75">
      <c r="A67" s="69"/>
      <c r="B67" s="69"/>
      <c r="C67" s="69"/>
      <c r="D67" s="69"/>
      <c r="E67" s="69"/>
      <c r="F67" s="69"/>
      <c r="G67" s="22"/>
      <c r="H67" s="22"/>
    </row>
    <row r="68" spans="1:8" ht="15.75">
      <c r="A68" s="69"/>
      <c r="B68" s="69"/>
      <c r="C68" s="69"/>
      <c r="D68" s="69"/>
      <c r="E68" s="69"/>
      <c r="F68" s="69"/>
      <c r="G68" s="22"/>
      <c r="H68" s="22"/>
    </row>
    <row r="69" spans="1:8" ht="15.75">
      <c r="A69" s="69"/>
      <c r="B69" s="69"/>
      <c r="C69" s="69"/>
      <c r="D69" s="69"/>
      <c r="E69" s="69"/>
      <c r="F69" s="69"/>
      <c r="G69" s="28"/>
      <c r="H69" s="28"/>
    </row>
    <row r="70" spans="1:8" ht="35.25" customHeight="1">
      <c r="A70" s="70"/>
      <c r="B70" s="70"/>
      <c r="C70" s="70"/>
      <c r="D70" s="70"/>
      <c r="E70" s="70"/>
      <c r="F70" s="70"/>
      <c r="G70" s="29"/>
      <c r="H70" s="20"/>
    </row>
    <row r="71" spans="1:8" ht="42" customHeight="1">
      <c r="A71" s="70"/>
      <c r="B71" s="70"/>
      <c r="C71" s="70"/>
      <c r="D71" s="70"/>
      <c r="E71" s="70"/>
      <c r="F71" s="70"/>
      <c r="G71" s="29"/>
      <c r="H71" s="20"/>
    </row>
    <row r="72" spans="1:8" ht="49.5" customHeight="1">
      <c r="A72" s="70"/>
      <c r="B72" s="70"/>
      <c r="C72" s="70"/>
      <c r="D72" s="70"/>
      <c r="E72" s="70"/>
      <c r="F72" s="70"/>
      <c r="G72" s="20"/>
      <c r="H72" s="20"/>
    </row>
    <row r="73" spans="1:8" ht="15.75">
      <c r="A73" s="69"/>
      <c r="B73" s="69"/>
      <c r="C73" s="69"/>
      <c r="D73" s="69"/>
      <c r="E73" s="69"/>
      <c r="F73" s="69"/>
      <c r="G73" s="22"/>
      <c r="H73" s="22"/>
    </row>
    <row r="74" spans="1:8" ht="15.75">
      <c r="A74" s="69"/>
      <c r="B74" s="69"/>
      <c r="C74" s="69"/>
      <c r="D74" s="69"/>
      <c r="E74" s="69"/>
      <c r="F74" s="69"/>
      <c r="G74" s="22"/>
      <c r="H74" s="22"/>
    </row>
    <row r="75" spans="1:8" ht="15.75">
      <c r="A75" s="69"/>
      <c r="B75" s="69"/>
      <c r="C75" s="69"/>
      <c r="D75" s="69"/>
      <c r="E75" s="69"/>
      <c r="F75" s="69"/>
      <c r="G75" s="22"/>
      <c r="H75" s="22"/>
    </row>
    <row r="76" spans="1:8" ht="66" customHeight="1">
      <c r="A76" s="70"/>
      <c r="B76" s="70"/>
      <c r="C76" s="70"/>
      <c r="D76" s="70"/>
      <c r="E76" s="70"/>
      <c r="F76" s="70"/>
      <c r="G76" s="20"/>
      <c r="H76" s="20"/>
    </row>
    <row r="77" spans="1:8" ht="15.75">
      <c r="A77" s="69"/>
      <c r="B77" s="69"/>
      <c r="C77" s="69"/>
      <c r="D77" s="69"/>
      <c r="E77" s="69"/>
      <c r="F77" s="69"/>
      <c r="G77" s="22"/>
      <c r="H77" s="22"/>
    </row>
    <row r="78" spans="1:8" ht="15.75">
      <c r="A78" s="69"/>
      <c r="B78" s="69"/>
      <c r="C78" s="69"/>
      <c r="D78" s="69"/>
      <c r="E78" s="69"/>
      <c r="F78" s="69"/>
      <c r="G78" s="22"/>
      <c r="H78" s="22"/>
    </row>
    <row r="79" spans="1:8" ht="15.75">
      <c r="A79" s="69"/>
      <c r="B79" s="69"/>
      <c r="C79" s="69"/>
      <c r="D79" s="69"/>
      <c r="E79" s="69"/>
      <c r="F79" s="69"/>
      <c r="G79" s="22"/>
      <c r="H79" s="22"/>
    </row>
    <row r="80" spans="1:8" ht="15.75">
      <c r="A80" s="67"/>
      <c r="B80" s="67"/>
      <c r="C80" s="67"/>
      <c r="D80" s="67"/>
      <c r="E80" s="67"/>
      <c r="F80" s="67"/>
      <c r="G80" s="30"/>
      <c r="H80" s="30"/>
    </row>
    <row r="81" spans="1:8" ht="15.75">
      <c r="A81" s="67"/>
      <c r="B81" s="67"/>
      <c r="C81" s="67"/>
      <c r="D81" s="67"/>
      <c r="E81" s="67"/>
      <c r="F81" s="67"/>
      <c r="G81" s="31"/>
      <c r="H81" s="31"/>
    </row>
    <row r="82" spans="1:8" ht="15.75">
      <c r="A82" s="68"/>
      <c r="B82" s="68"/>
      <c r="C82" s="68"/>
      <c r="D82" s="68"/>
      <c r="E82" s="68"/>
      <c r="F82" s="68"/>
      <c r="G82" s="32"/>
      <c r="H82" s="33"/>
    </row>
    <row r="83" spans="1:8" ht="15.75">
      <c r="A83" s="68"/>
      <c r="B83" s="68"/>
      <c r="C83" s="68"/>
      <c r="D83" s="68"/>
      <c r="E83" s="68"/>
      <c r="F83" s="68"/>
      <c r="G83" s="32"/>
      <c r="H83" s="33"/>
    </row>
    <row r="84" spans="1:8" ht="15.75">
      <c r="A84" s="68"/>
      <c r="B84" s="68"/>
      <c r="C84" s="68"/>
      <c r="D84" s="68"/>
      <c r="E84" s="68"/>
      <c r="F84" s="68"/>
      <c r="G84" s="32"/>
      <c r="H84" s="33"/>
    </row>
    <row r="85" spans="1:8" ht="15.75">
      <c r="A85" s="68"/>
      <c r="B85" s="68"/>
      <c r="C85" s="68"/>
      <c r="D85" s="68"/>
      <c r="E85" s="68"/>
      <c r="F85" s="68"/>
      <c r="G85" s="32"/>
      <c r="H85" s="33"/>
    </row>
    <row r="86" spans="1:7" ht="15.75">
      <c r="A86" s="66"/>
      <c r="B86" s="66"/>
      <c r="C86" s="66"/>
      <c r="D86" s="66"/>
      <c r="E86" s="66"/>
      <c r="F86" s="66"/>
      <c r="G86" s="32"/>
    </row>
    <row r="87" spans="1:7" ht="15.75">
      <c r="A87" s="34"/>
      <c r="B87" s="34"/>
      <c r="C87" s="34"/>
      <c r="D87" s="34"/>
      <c r="E87" s="34"/>
      <c r="F87" s="34"/>
      <c r="G87" s="32"/>
    </row>
    <row r="88" spans="1:7" ht="15.75">
      <c r="A88" s="34"/>
      <c r="B88" s="34"/>
      <c r="C88" s="34"/>
      <c r="D88" s="34"/>
      <c r="E88" s="34"/>
      <c r="F88" s="34"/>
      <c r="G88" s="32"/>
    </row>
    <row r="89" spans="1:7" ht="15.75">
      <c r="A89" s="34"/>
      <c r="B89" s="34"/>
      <c r="C89" s="34"/>
      <c r="D89" s="34"/>
      <c r="E89" s="34"/>
      <c r="F89" s="34"/>
      <c r="G89" s="32"/>
    </row>
    <row r="90" spans="1:7" ht="15.75">
      <c r="A90" s="34"/>
      <c r="B90" s="34"/>
      <c r="C90" s="34"/>
      <c r="D90" s="34"/>
      <c r="E90" s="34"/>
      <c r="F90" s="34"/>
      <c r="G90" s="32"/>
    </row>
    <row r="91" spans="1:7" ht="15.75">
      <c r="A91" s="34"/>
      <c r="B91" s="34"/>
      <c r="C91" s="34"/>
      <c r="D91" s="34"/>
      <c r="E91" s="34"/>
      <c r="F91" s="34"/>
      <c r="G91" s="32"/>
    </row>
    <row r="92" spans="1:7" ht="15.75">
      <c r="A92" s="34"/>
      <c r="B92" s="34"/>
      <c r="C92" s="34"/>
      <c r="D92" s="34"/>
      <c r="E92" s="34"/>
      <c r="F92" s="34"/>
      <c r="G92" s="32"/>
    </row>
    <row r="93" spans="1:7" ht="15.75">
      <c r="A93" s="34"/>
      <c r="B93" s="34"/>
      <c r="C93" s="34"/>
      <c r="D93" s="34"/>
      <c r="E93" s="34"/>
      <c r="F93" s="34"/>
      <c r="G93" s="32"/>
    </row>
    <row r="94" spans="1:7" ht="15.75">
      <c r="A94" s="34"/>
      <c r="B94" s="34"/>
      <c r="C94" s="34"/>
      <c r="D94" s="34"/>
      <c r="E94" s="34"/>
      <c r="F94" s="34"/>
      <c r="G94" s="32"/>
    </row>
    <row r="95" spans="1:7" ht="15.75">
      <c r="A95" s="34"/>
      <c r="B95" s="34"/>
      <c r="C95" s="34"/>
      <c r="D95" s="34"/>
      <c r="E95" s="34"/>
      <c r="F95" s="34"/>
      <c r="G95" s="32"/>
    </row>
    <row r="96" spans="1:7" ht="15.75">
      <c r="A96" s="34"/>
      <c r="B96" s="34"/>
      <c r="C96" s="34"/>
      <c r="D96" s="34"/>
      <c r="E96" s="34"/>
      <c r="F96" s="34"/>
      <c r="G96" s="32"/>
    </row>
    <row r="97" spans="1:7" ht="15.75">
      <c r="A97" s="35"/>
      <c r="B97" s="35"/>
      <c r="C97" s="35"/>
      <c r="D97" s="35"/>
      <c r="E97" s="35"/>
      <c r="F97" s="35"/>
      <c r="G97" s="36"/>
    </row>
    <row r="98" spans="1:7" ht="15.75">
      <c r="A98" s="35"/>
      <c r="B98" s="35"/>
      <c r="C98" s="35"/>
      <c r="D98" s="35"/>
      <c r="E98" s="35"/>
      <c r="F98" s="35"/>
      <c r="G98" s="36"/>
    </row>
    <row r="99" spans="1:7" ht="15.75">
      <c r="A99" s="35"/>
      <c r="B99" s="35"/>
      <c r="C99" s="35"/>
      <c r="D99" s="35"/>
      <c r="E99" s="35"/>
      <c r="F99" s="35"/>
      <c r="G99" s="36"/>
    </row>
    <row r="100" spans="1:7" ht="15.75">
      <c r="A100" s="35"/>
      <c r="B100" s="35"/>
      <c r="C100" s="35"/>
      <c r="D100" s="35"/>
      <c r="E100" s="35"/>
      <c r="F100" s="35"/>
      <c r="G100" s="36"/>
    </row>
    <row r="101" spans="1:7" ht="15.75">
      <c r="A101" s="35"/>
      <c r="B101" s="35"/>
      <c r="C101" s="35"/>
      <c r="D101" s="35"/>
      <c r="E101" s="35"/>
      <c r="F101" s="35"/>
      <c r="G101" s="36"/>
    </row>
    <row r="102" spans="1:7" ht="15">
      <c r="A102" s="35"/>
      <c r="B102" s="35"/>
      <c r="C102" s="35"/>
      <c r="D102" s="35"/>
      <c r="E102" s="35"/>
      <c r="F102" s="35"/>
      <c r="G102" s="35"/>
    </row>
    <row r="103" spans="1:7" ht="15">
      <c r="A103" s="35"/>
      <c r="B103" s="35"/>
      <c r="C103" s="35"/>
      <c r="D103" s="35"/>
      <c r="E103" s="35"/>
      <c r="F103" s="35"/>
      <c r="G103" s="35"/>
    </row>
    <row r="104" spans="1:7" ht="15">
      <c r="A104" s="35"/>
      <c r="B104" s="35"/>
      <c r="C104" s="35"/>
      <c r="D104" s="35"/>
      <c r="E104" s="35"/>
      <c r="F104" s="35"/>
      <c r="G104" s="35"/>
    </row>
    <row r="105" spans="1:7" ht="15">
      <c r="A105" s="35"/>
      <c r="B105" s="35"/>
      <c r="C105" s="35"/>
      <c r="D105" s="35"/>
      <c r="E105" s="35"/>
      <c r="F105" s="35"/>
      <c r="G105" s="35"/>
    </row>
    <row r="106" spans="1:7" ht="15">
      <c r="A106" s="35"/>
      <c r="B106" s="35"/>
      <c r="C106" s="35"/>
      <c r="D106" s="35"/>
      <c r="E106" s="35"/>
      <c r="F106" s="35"/>
      <c r="G106" s="35"/>
    </row>
    <row r="107" spans="1:7" ht="15">
      <c r="A107" s="35"/>
      <c r="B107" s="35"/>
      <c r="C107" s="35"/>
      <c r="D107" s="35"/>
      <c r="E107" s="35"/>
      <c r="F107" s="35"/>
      <c r="G107" s="35"/>
    </row>
    <row r="108" spans="1:7" ht="15">
      <c r="A108" s="35"/>
      <c r="B108" s="35"/>
      <c r="C108" s="35"/>
      <c r="D108" s="35"/>
      <c r="E108" s="35"/>
      <c r="F108" s="35"/>
      <c r="G108" s="35"/>
    </row>
    <row r="109" spans="1:7" ht="15">
      <c r="A109" s="35"/>
      <c r="B109" s="35"/>
      <c r="C109" s="35"/>
      <c r="D109" s="35"/>
      <c r="E109" s="35"/>
      <c r="F109" s="35"/>
      <c r="G109" s="35"/>
    </row>
  </sheetData>
  <sheetProtection/>
  <mergeCells count="85">
    <mergeCell ref="F1:H1"/>
    <mergeCell ref="F2:H2"/>
    <mergeCell ref="F3:H3"/>
    <mergeCell ref="F4:H4"/>
    <mergeCell ref="F5:H5"/>
    <mergeCell ref="F6:H6"/>
    <mergeCell ref="A7:H7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6:F86"/>
    <mergeCell ref="A80:F80"/>
    <mergeCell ref="A81:F81"/>
    <mergeCell ref="A82:F82"/>
    <mergeCell ref="A83:F83"/>
    <mergeCell ref="A84:F84"/>
    <mergeCell ref="A85:F85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2020-11-23T05:22:07Z</dcterms:modified>
  <cp:category/>
  <cp:version/>
  <cp:contentType/>
  <cp:contentStatus/>
</cp:coreProperties>
</file>