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0" windowWidth="15600" windowHeight="9225" activeTab="0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<sst xmlns="http://schemas.openxmlformats.org/spreadsheetml/2006/main" count="792" uniqueCount="295">
  <si>
    <t>ЦСР</t>
  </si>
  <si>
    <t>ВР</t>
  </si>
  <si>
    <t>Наименование расходов</t>
  </si>
  <si>
    <t>ИТОГО</t>
  </si>
  <si>
    <t>Вед</t>
  </si>
  <si>
    <t>Рз, ПР</t>
  </si>
  <si>
    <t>Сумма</t>
  </si>
  <si>
    <t>311</t>
  </si>
  <si>
    <t>Администрация Александровского муниципального района</t>
  </si>
  <si>
    <t>075</t>
  </si>
  <si>
    <t>Управление образования администрации Александровского муниципального района</t>
  </si>
  <si>
    <t>01 0 00 00000</t>
  </si>
  <si>
    <t>600</t>
  </si>
  <si>
    <t>Муниципальная программа "Развитие системы образования Александровского муниципального округа"</t>
  </si>
  <si>
    <t>Основное мероприятие "Обеспечение деятельности казенных и бюджетных учреждений"</t>
  </si>
  <si>
    <t>Предоставление субсидий бюджетным, автономным учреждениям и иным некоммерческим организациям</t>
  </si>
  <si>
    <t>07 00</t>
  </si>
  <si>
    <t>07 02</t>
  </si>
  <si>
    <t>Образование</t>
  </si>
  <si>
    <t>Общее образование</t>
  </si>
  <si>
    <t>01 2 00 00000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</si>
  <si>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</si>
  <si>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08 00</t>
  </si>
  <si>
    <t>08 01</t>
  </si>
  <si>
    <t>15 0 00 00000</t>
  </si>
  <si>
    <t>15 0 00 SP040</t>
  </si>
  <si>
    <t>Культура, кинематография</t>
  </si>
  <si>
    <t>Культура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</si>
  <si>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</si>
  <si>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</si>
  <si>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01 00</t>
  </si>
  <si>
    <t>01 13</t>
  </si>
  <si>
    <t>800</t>
  </si>
  <si>
    <t>Иные бюджетные ассигнования</t>
  </si>
  <si>
    <t>Общегосударственные вопросы</t>
  </si>
  <si>
    <t>Другие общегосударственные вопросы</t>
  </si>
  <si>
    <t>05 00</t>
  </si>
  <si>
    <t>Жилищно-коммунальное хозяйство</t>
  </si>
  <si>
    <t>05 0 00 00000</t>
  </si>
  <si>
    <t>05 1 00 00000</t>
  </si>
  <si>
    <t>Муниципальная программа "Развитие культуры, спорта и туризма в Александровском муниципальном округе"</t>
  </si>
  <si>
    <t>Подпрограмма "Развитие культуры в Александровском муниципальном округе"</t>
  </si>
  <si>
    <t>05 02</t>
  </si>
  <si>
    <t>Коммунальное хозяйство</t>
  </si>
  <si>
    <t>13 0 00 00000</t>
  </si>
  <si>
    <t>Муниципальная программа "Управление коммунальным хозяйством Александровского муниципального округа"</t>
  </si>
  <si>
    <t>07 07</t>
  </si>
  <si>
    <t>01 5 00 000000</t>
  </si>
  <si>
    <t>01 5 01 00000</t>
  </si>
  <si>
    <t>01 5 01 2С140</t>
  </si>
  <si>
    <t>Молодежная политика</t>
  </si>
  <si>
    <t>Подпрограмма "Развитие системы отдыха, оздоровления и занятости детей и подростков Александровского муниципального округа в каникулярный период"</t>
  </si>
  <si>
    <t>Основное мероприятие "Организация отдыха, оздоровления и занятости детей и подростков в каникулярное время"</t>
  </si>
  <si>
    <t>Мероприятия по организации оздоровления и отдыха детей</t>
  </si>
  <si>
    <t>01 2 01 53030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</si>
  <si>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</si>
  <si>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13 0 03 00000</t>
  </si>
  <si>
    <t>13 0 03 SЖ520</t>
  </si>
  <si>
    <t>Основное мероприятие "Обеспечение подготовки систем теплоснабжения муниципальных образований к осенне-зимнему отопительному периоду"</t>
  </si>
  <si>
    <t>Обеспечение подготовки систем теплоснабжения Александровского муниципального округа к осенне-зимнему отопительному периоду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</si>
  <si>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</si>
  <si>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</si>
  <si>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Изменения в ведомственную структуру расходов бюджета на 2020 год, тыс. рублей</t>
  </si>
  <si>
    <t>к решению Думы</t>
  </si>
  <si>
    <t>Изменения в ведомственную структуру расходов бюджета на 2021-2022гг, тыс. рублей</t>
  </si>
  <si>
    <t>200</t>
  </si>
  <si>
    <t>Закупка товаров, работ и услуг для обеспечения государственных (муниципальных) нужд</t>
  </si>
  <si>
    <t>05 03</t>
  </si>
  <si>
    <t>08 0 00 00000</t>
  </si>
  <si>
    <t>Муниципальная программа "Экология и охрана окружающей среды в Александровском муниципальном округе"</t>
  </si>
  <si>
    <t>04 00</t>
  </si>
  <si>
    <t>Национальная экономика</t>
  </si>
  <si>
    <t>90 0 00 00000</t>
  </si>
  <si>
    <t>Непрограммные мероприятия</t>
  </si>
  <si>
    <t>Благоустройство</t>
  </si>
  <si>
    <t>02 0 00 00000</t>
  </si>
  <si>
    <t>Муниципальная программа "Благоустройство территории Александровского муниципального округа"</t>
  </si>
  <si>
    <t>02 0 01 00000</t>
  </si>
  <si>
    <t>Основное мероприятие "Обеспечение комфортного проживания на территории округа"</t>
  </si>
  <si>
    <t>0501</t>
  </si>
  <si>
    <t>05 01</t>
  </si>
  <si>
    <t>Жилищное хозяйство</t>
  </si>
  <si>
    <t xml:space="preserve">0501 </t>
  </si>
  <si>
    <t>14 0 00 00000</t>
  </si>
  <si>
    <t>Муниципальная программа "Ликвидация ветхого и аварийного жилого фонда в Александровском муниципальном округе "</t>
  </si>
  <si>
    <t>14 1 00 00000</t>
  </si>
  <si>
    <t>Подпрограмма "Ликвидация ветхого и аварийного жилого фонда в Александровском муниципальном округе"</t>
  </si>
  <si>
    <t>14 1 02 00000</t>
  </si>
  <si>
    <t>Основное мероприятие "Обеспечение мероприятий по сносу аварийного жилищного фонда"</t>
  </si>
  <si>
    <t>14 1 02 00010</t>
  </si>
  <si>
    <t>Снос аварийного жилищного фонда</t>
  </si>
  <si>
    <t>Размещение информационных щитов на многоквартирных домах, признанных аварийными</t>
  </si>
  <si>
    <t>13 0 01 00000</t>
  </si>
  <si>
    <t>Основное мероприятие "Обеспечение качественного функционирования коммунального комплекса округа"</t>
  </si>
  <si>
    <t>04 12</t>
  </si>
  <si>
    <t>Другие вопросы в области национальной экономики</t>
  </si>
  <si>
    <t>17 0 00 00000</t>
  </si>
  <si>
    <t>Муниципальная программа "Градостроительная деятельность в Александровском муниципальном округе"</t>
  </si>
  <si>
    <t>17 1 00 00000</t>
  </si>
  <si>
    <t>Подпрограмма "Градостроительная деятельность в Александровском муниципальном округе"</t>
  </si>
  <si>
    <t>17 1 01 00000</t>
  </si>
  <si>
    <t>Основное мероприятие "Обеспечение транспортного сообщения между населенными пунктами с созданием безопасных условий для круглогодичных грузовых и пассажирских перевозок"</t>
  </si>
  <si>
    <t>17 1 01 00010</t>
  </si>
  <si>
    <t>300</t>
  </si>
  <si>
    <t>Социальное обеспечение и иные выплаты населению</t>
  </si>
  <si>
    <t>94 0 00 00000</t>
  </si>
  <si>
    <t>Реализация государственных функций, связанных с общегосударственным управлением</t>
  </si>
  <si>
    <t>94 0 00 00180</t>
  </si>
  <si>
    <t>Средства на исполнение решений судов, вступивших в законную силу, и оплату государственной пошлины</t>
  </si>
  <si>
    <t>14 1 02 00020</t>
  </si>
  <si>
    <t>10 00</t>
  </si>
  <si>
    <t>10 03</t>
  </si>
  <si>
    <t>Социальное обеспечение населения</t>
  </si>
  <si>
    <t>Социальная политика</t>
  </si>
  <si>
    <t>01 2 01 00000</t>
  </si>
  <si>
    <t>01 2 01 2Н020</t>
  </si>
  <si>
    <t>Единая субвенция на выполнение отдельных государственных полномочий в сфере образования</t>
  </si>
  <si>
    <t xml:space="preserve">от  № </t>
  </si>
  <si>
    <t>0709</t>
  </si>
  <si>
    <t>Другие вопросы в области образования</t>
  </si>
  <si>
    <t>07 09</t>
  </si>
  <si>
    <t>13 0 01 SЖ520</t>
  </si>
  <si>
    <t>Улучшение качества систем теплоснабжения на территориях муниципальных образований Пермского края</t>
  </si>
  <si>
    <t>05 1 02 00000</t>
  </si>
  <si>
    <t>05 1 02 10000</t>
  </si>
  <si>
    <t>Предоставление услуг в сфере культуры</t>
  </si>
  <si>
    <t>13 0 01 00030</t>
  </si>
  <si>
    <t>Содержание системы водоснабжения в п.Люзень</t>
  </si>
  <si>
    <t>02 0 01 20000</t>
  </si>
  <si>
    <t>Субсидии организациям осуществляющим содержание и эксплуатацию уличных сетей наружного освещения населенных пунктов округа</t>
  </si>
  <si>
    <t>02 0 01 60000</t>
  </si>
  <si>
    <t>Оплата потребления электроэнергии на нужды наружного освещения</t>
  </si>
  <si>
    <t>10 01</t>
  </si>
  <si>
    <t>Пенсионное обеспечение</t>
  </si>
  <si>
    <t>06 0 00 00000</t>
  </si>
  <si>
    <t>Муниципальная программа "Социальная поддержка жителей Александровского муниципального округа"</t>
  </si>
  <si>
    <t>06 1 00 00000</t>
  </si>
  <si>
    <t>Подпрограмма "Реализация системы мер социальной помощи и поддержки отдельных категорий граждан Александровского муниципального округа"</t>
  </si>
  <si>
    <t>06 1 02 00000</t>
  </si>
  <si>
    <t>Основное мероприятие "Меры социальной помощи и поддержки отдельных категорий населения Александровского муниципального округа Пермского края"</t>
  </si>
  <si>
    <t>06 1 02 40000</t>
  </si>
  <si>
    <t>Пенсии за выслугу лет лицам, замещавшим муниципальные должности муниципального образования, муниципальным служащим Александровского муниципального округа</t>
  </si>
  <si>
    <t>11 00</t>
  </si>
  <si>
    <t>11 02</t>
  </si>
  <si>
    <t>Массовый спорт</t>
  </si>
  <si>
    <t>05 2 00 00000</t>
  </si>
  <si>
    <t>Подпрограмма "Развитие физической культуры, спорта в Александровском муниципальном округе"</t>
  </si>
  <si>
    <t>05 2 01 00000</t>
  </si>
  <si>
    <t>Основное мероприятие "Спортивные мероприятия"</t>
  </si>
  <si>
    <t>05 2 01 10000</t>
  </si>
  <si>
    <t>Проведение спортивных мероприятий муниципального уровня</t>
  </si>
  <si>
    <t>Физическая культура и спорт</t>
  </si>
  <si>
    <t>11 01</t>
  </si>
  <si>
    <t>Физическая культура</t>
  </si>
  <si>
    <t>05 2 02 00000</t>
  </si>
  <si>
    <t>05 2 02 10000</t>
  </si>
  <si>
    <t>Предоставление услуг в сфере спорта</t>
  </si>
  <si>
    <t>14 1 02 00050</t>
  </si>
  <si>
    <t>07 01</t>
  </si>
  <si>
    <t>01 1 00 00000</t>
  </si>
  <si>
    <t>01 1 01 00000</t>
  </si>
  <si>
    <t>01 1 01 23100</t>
  </si>
  <si>
    <t>Дошкольное образование</t>
  </si>
  <si>
    <t>Подпрограмма "Развитие системы дошкольного образования Александровского муниципального округа"</t>
  </si>
  <si>
    <t>Обеспечение малоимущих семей, имеющих детей в возрасте от 3 до 7 лет, наборами продуктов питания</t>
  </si>
  <si>
    <t>01 04</t>
  </si>
  <si>
    <t>09 0 00 00000</t>
  </si>
  <si>
    <t>Муниципальная программа "Реформирование и развитие муниципальной службы в администрации Александровского муниципального округа"</t>
  </si>
  <si>
    <t>09 0 01 00000</t>
  </si>
  <si>
    <t>Основное мероприятие "Совершенствование системы муниципальной службы Администрации"</t>
  </si>
  <si>
    <t>09 0 01 10000</t>
  </si>
  <si>
    <t>Профессиональное развитие муниципальных служащих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</si>
  <si>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</si>
  <si>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</si>
  <si>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Финансовое управление администрации Александровского муниципального района Пермского края</t>
  </si>
  <si>
    <t>92 0 00 00000</t>
  </si>
  <si>
    <t>Обеспечение деятельности казенных и бюджетных учреждений</t>
  </si>
  <si>
    <t>92 0 00 00180</t>
  </si>
  <si>
    <t>Обеспечение деятельности МКУ "Центр бухгалтерского учета Александровского муниципального округа"</t>
  </si>
  <si>
    <t>13 0 01 SЖ540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</si>
  <si>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</si>
  <si>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12 0 00 00000</t>
  </si>
  <si>
    <t>Муниципальная программа "Управление земельными ресурсами Александровского муниципального округа"</t>
  </si>
  <si>
    <t>12 1 00 00000</t>
  </si>
  <si>
    <t>Подпрограмма "Управление земельными ресурсами Александровского муниципального округа"</t>
  </si>
  <si>
    <t>12 1 01 00000</t>
  </si>
  <si>
    <t>12 1 01 00001</t>
  </si>
  <si>
    <t>Обеспечение деятельности МКУ "Земля"</t>
  </si>
  <si>
    <t>12 00</t>
  </si>
  <si>
    <t>12 02</t>
  </si>
  <si>
    <t>Периодическая печать и издательства</t>
  </si>
  <si>
    <t>92 0 00 00170</t>
  </si>
  <si>
    <t>Средства массовой информации</t>
  </si>
  <si>
    <t>01 2 01 00190</t>
  </si>
  <si>
    <t>Предоставление общего (начального, основного, среднего) образования в общеобразовательных организациях</t>
  </si>
  <si>
    <t>Обеспечение мероприятий по изъятию для муниципальных нужд жилого помещения: п. Всеволодо-Вильва, переулок Лесной, д.6 кв.4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</si>
  <si>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</si>
  <si>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</si>
  <si>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91 0 00 00000</t>
  </si>
  <si>
    <t>Обеспечение деятельности руководства и управления в сфере установленных функций органов местного самоуправления</t>
  </si>
  <si>
    <t>91 0 00 00020</t>
  </si>
  <si>
    <t>Содержание муниципальных органов Александровского муниципального округа</t>
  </si>
  <si>
    <t>01 2 01 00200</t>
  </si>
  <si>
    <t>Организация бесплатного питания учащихся с ограниченными возможностями здоровья, обучающихся в муниципальных бюджетных общеобразовательных учреждениях округа</t>
  </si>
  <si>
    <t>03 00</t>
  </si>
  <si>
    <t>04 0 00 00000</t>
  </si>
  <si>
    <t>Муниципальная программа "Обеспечение безопасности граждан Александровского муниципального округа"</t>
  </si>
  <si>
    <t>03 10</t>
  </si>
  <si>
    <t>Обеспечение пожарной безопасности</t>
  </si>
  <si>
    <t>04 3 00 00000</t>
  </si>
  <si>
    <t>Подпрограмма "Обеспечение первичных мер пожарной безопасности Александровского муниципального округа"</t>
  </si>
  <si>
    <t>04 3 01 00000</t>
  </si>
  <si>
    <t>Основное мероприятие "Снижение количества пожаров и погибших на пожарах"</t>
  </si>
  <si>
    <t>04 3 01 00020</t>
  </si>
  <si>
    <t>Проведение муниципальных соревнований по пожарной безопасности</t>
  </si>
  <si>
    <t>Национальная безопасность и правоохранительная деятельность</t>
  </si>
  <si>
    <t>04 08</t>
  </si>
  <si>
    <t>Транспорт</t>
  </si>
  <si>
    <t>07 0 00 00000</t>
  </si>
  <si>
    <t>Муниципальная программа "Организация транспортного обслуживания населения Александровского муниципального округа"</t>
  </si>
  <si>
    <t>07 0 01 00000</t>
  </si>
  <si>
    <t>Основное мероприятие "Обеспечение населения услугами пассажирских перевозок"</t>
  </si>
  <si>
    <t>07 0 01 19010</t>
  </si>
  <si>
    <t>Организация транспортного сообщения между населенными пунктами с созданием безопасных условий для круглогодичных пассажирских перевозок</t>
  </si>
  <si>
    <t>04 05</t>
  </si>
  <si>
    <t>Сельское хозяйство и рыболовство</t>
  </si>
  <si>
    <t>08 2 00 00000</t>
  </si>
  <si>
    <t>Подпрограмма "Организация мероприятий по охране окружающей среды на территории Александровского муниципального округа"</t>
  </si>
  <si>
    <t>08 2 01 00000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</si>
  <si>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</si>
  <si>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08 2 01 SУ200</t>
  </si>
  <si>
    <t>10 0 00 00000</t>
  </si>
  <si>
    <t>Муниципальная программа "Управление муниципальным имуществом Александровского муниципального округа"</t>
  </si>
  <si>
    <t>10 1 00 00000</t>
  </si>
  <si>
    <t>Подпрограмма "Управление муниципальным имуществом Александровского муниципального округа"</t>
  </si>
  <si>
    <t>10 1 01 00000</t>
  </si>
  <si>
    <t>Основное мероприятие " Эффективное управление муниципальным имуществом"</t>
  </si>
  <si>
    <t>10 1 01 80000</t>
  </si>
  <si>
    <t>Ремонт помещений</t>
  </si>
  <si>
    <t>01 1 01 00200</t>
  </si>
  <si>
    <t>13 0 04 00000</t>
  </si>
  <si>
    <t>13 0 04 SЖ520</t>
  </si>
  <si>
    <t>10 1 01 40000</t>
  </si>
  <si>
    <t>Изготовление технических планов, актов обследования</t>
  </si>
  <si>
    <t>12 1 02 00000</t>
  </si>
  <si>
    <t>Основное мероприятие "Мероприятия направленные на обеспечение эффективности использования земельных участков округа"</t>
  </si>
  <si>
    <t>12 1 02 00001</t>
  </si>
  <si>
    <t>Проведение рыночной оценки</t>
  </si>
  <si>
    <t>01 2 01 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</si>
  <si>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 "и муниципальных санаторных общеобразовательных учреждениях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</si>
  <si>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</si>
  <si>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5 12</t>
  </si>
  <si>
    <t>18 1 01 00000</t>
  </si>
  <si>
    <t>Обеспечение деятельности МБУ "Редакция газеты "Боевой путь"</t>
  </si>
  <si>
    <t>01 1 01 2Н020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</si>
  <si>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</si>
  <si>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2 01 L3040</t>
  </si>
  <si>
    <t>91 0 00 2С050</t>
  </si>
  <si>
    <t>Образование комиссий по делам несовершеннолетних и защите их прав и организация их деятельности</t>
  </si>
  <si>
    <t>02 0 01 10000</t>
  </si>
  <si>
    <t>Реализация мероприятий по содержанию территории населенных пунктов (в т.ч. содержание кладбища)</t>
  </si>
  <si>
    <t>02 0 02 00000</t>
  </si>
  <si>
    <t>Основное мероприятие "Формирование современной среды (в рамках национального проекта "Жилье и городская среда")"</t>
  </si>
  <si>
    <t>02 0 02 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</si>
  <si>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</si>
  <si>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Приложение 5</t>
  </si>
  <si>
    <t>Приложение 6</t>
  </si>
  <si>
    <t>Возмещение задолженности за ТЭР, по которым имеется субсидиарная ответственность (гарантии) муниципального образования, на основании судебных актов, вступивших в законную силу</t>
  </si>
  <si>
    <t>Основное мероприятие "Софинансирование расходов по возмещению задолженности за ТЭР, по которым имеется субсидиарная ответственность (гарантии) муниципального образования, на основании судебных актов, вступивших в законную силу"</t>
  </si>
  <si>
    <t>13 0 01 00090</t>
  </si>
  <si>
    <t>Ремонт водопроводных сетей в п.Лытвенский г.Александровска в районе перекрестка ул.Пятилетки-ул.Школьная,  в районе ул.Мира на магистральном участке в районе артезианской скважины</t>
  </si>
  <si>
    <t>Капитальный ремонт водопровода в п.Люзень</t>
  </si>
  <si>
    <t>13 0 01 00080</t>
  </si>
  <si>
    <t>13 0 01 00040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</si>
  <si>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</si>
  <si>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01 02</t>
  </si>
  <si>
    <t>Функционирование высшего должностного лица субъекта Российской Федерации и муниципального образования</t>
  </si>
  <si>
    <t>91 0 00 00050</t>
  </si>
  <si>
    <t>Глава Александровского муниципального района</t>
  </si>
  <si>
    <t>91 0 00 00080</t>
  </si>
  <si>
    <t>Глава Яйвинского городского поселения</t>
  </si>
  <si>
    <t>91 0 00 00090</t>
  </si>
  <si>
    <t>Глава Скопкортненского сельского поселения</t>
  </si>
  <si>
    <t>91 0 00 00200</t>
  </si>
  <si>
    <t>Глава Всеволодо-Вильвенского городского поселения</t>
  </si>
  <si>
    <t>606</t>
  </si>
  <si>
    <t>Контрольно-счетная палата Александровского муниципального округа Пермского края</t>
  </si>
  <si>
    <t>91 0 00 00030</t>
  </si>
  <si>
    <t>Председатель контрольно-счетной палаты Александровского муниципального округа</t>
  </si>
  <si>
    <t>631</t>
  </si>
  <si>
    <t>Дума Александровского муниципального округа Пермского края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</si>
  <si>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</si>
  <si>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</si>
  <si>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91 0 00 00060</t>
  </si>
  <si>
    <t>Члены законодательной (представительной) власти местного самоуправления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</si>
</sst>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  <numFmt numFmtId="174" formatCode="_-* #,##0.00\ _D_M_-;\-* #,##0.00\ _D_M_-;_-* &quot;-&quot;??\ _D_M_-;_-@_-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\ _₽"/>
    <numFmt numFmtId="181" formatCode="#,##0.000"/>
    <numFmt numFmtId="182" formatCode="#,##0.0000"/>
    <numFmt numFmtId="183" formatCode="0.000"/>
    <numFmt numFmtId="184" formatCode="#,##0.000\ _₽"/>
    <numFmt numFmtId="185" formatCode="#,##0.0\ _₽"/>
    <numFmt numFmtId="186" formatCode="?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10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9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52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2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53" fillId="30" borderId="0" applyNumberFormat="0" applyBorder="0" applyAlignment="0" applyProtection="0"/>
    <xf numFmtId="0" fontId="5" fillId="31" borderId="0" applyNumberFormat="0" applyBorder="0" applyAlignment="0" applyProtection="0"/>
    <xf numFmtId="0" fontId="53" fillId="32" borderId="0" applyNumberFormat="0" applyBorder="0" applyAlignment="0" applyProtection="0"/>
    <xf numFmtId="0" fontId="5" fillId="3" borderId="0" applyNumberFormat="0" applyBorder="0" applyAlignment="0" applyProtection="0"/>
    <xf numFmtId="0" fontId="53" fillId="33" borderId="0" applyNumberFormat="0" applyBorder="0" applyAlignment="0" applyProtection="0"/>
    <xf numFmtId="0" fontId="5" fillId="25" borderId="0" applyNumberFormat="0" applyBorder="0" applyAlignment="0" applyProtection="0"/>
    <xf numFmtId="0" fontId="53" fillId="34" borderId="0" applyNumberFormat="0" applyBorder="0" applyAlignment="0" applyProtection="0"/>
    <xf numFmtId="0" fontId="5" fillId="35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3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0" borderId="0" applyNumberFormat="0" applyBorder="0" applyAlignment="0" applyProtection="0"/>
    <xf numFmtId="0" fontId="5" fillId="56" borderId="0" applyNumberFormat="0" applyBorder="0" applyAlignment="0" applyProtection="0"/>
    <xf numFmtId="0" fontId="5" fillId="43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43" borderId="0" applyNumberFormat="0" applyBorder="0" applyAlignment="0" applyProtection="0"/>
    <xf numFmtId="0" fontId="5" fillId="50" borderId="0" applyNumberFormat="0" applyBorder="0" applyAlignment="0" applyProtection="0"/>
    <xf numFmtId="0" fontId="5" fillId="43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1" fillId="54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51" borderId="0" applyNumberFormat="0" applyBorder="0" applyAlignment="0" applyProtection="0"/>
    <xf numFmtId="0" fontId="5" fillId="64" borderId="0" applyNumberFormat="0" applyBorder="0" applyAlignment="0" applyProtection="0"/>
    <xf numFmtId="0" fontId="5" fillId="63" borderId="0" applyNumberFormat="0" applyBorder="0" applyAlignment="0" applyProtection="0"/>
    <xf numFmtId="0" fontId="5" fillId="65" borderId="0" applyNumberFormat="0" applyBorder="0" applyAlignment="0" applyProtection="0"/>
    <xf numFmtId="0" fontId="6" fillId="51" borderId="0" applyNumberFormat="0" applyBorder="0" applyAlignment="0" applyProtection="0"/>
    <xf numFmtId="0" fontId="7" fillId="66" borderId="1" applyNumberFormat="0" applyAlignment="0" applyProtection="0"/>
    <xf numFmtId="0" fontId="7" fillId="66" borderId="1" applyNumberFormat="0" applyAlignment="0" applyProtection="0"/>
    <xf numFmtId="0" fontId="7" fillId="66" borderId="1" applyNumberFormat="0" applyAlignment="0" applyProtection="0"/>
    <xf numFmtId="0" fontId="7" fillId="66" borderId="1" applyNumberFormat="0" applyAlignment="0" applyProtection="0"/>
    <xf numFmtId="0" fontId="7" fillId="66" borderId="1" applyNumberFormat="0" applyAlignment="0" applyProtection="0"/>
    <xf numFmtId="0" fontId="7" fillId="66" borderId="1" applyNumberFormat="0" applyAlignment="0" applyProtection="0"/>
    <xf numFmtId="0" fontId="7" fillId="66" borderId="1" applyNumberFormat="0" applyAlignment="0" applyProtection="0"/>
    <xf numFmtId="0" fontId="7" fillId="66" borderId="1" applyNumberFormat="0" applyAlignment="0" applyProtection="0"/>
    <xf numFmtId="0" fontId="7" fillId="66" borderId="1" applyNumberFormat="0" applyAlignment="0" applyProtection="0"/>
    <xf numFmtId="0" fontId="7" fillId="66" borderId="1" applyNumberFormat="0" applyAlignment="0" applyProtection="0"/>
    <xf numFmtId="0" fontId="7" fillId="66" borderId="1" applyNumberFormat="0" applyAlignment="0" applyProtection="0"/>
    <xf numFmtId="0" fontId="7" fillId="66" borderId="1" applyNumberFormat="0" applyAlignment="0" applyProtection="0"/>
    <xf numFmtId="0" fontId="7" fillId="66" borderId="1" applyNumberFormat="0" applyAlignment="0" applyProtection="0"/>
    <xf numFmtId="0" fontId="8" fillId="52" borderId="2" applyNumberFormat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69" borderId="0" applyNumberFormat="0" applyBorder="0" applyAlignment="0" applyProtection="0"/>
    <xf numFmtId="0" fontId="9" fillId="70" borderId="0" applyNumberFormat="0" applyBorder="0" applyAlignment="0" applyProtection="0"/>
    <xf numFmtId="0" fontId="9" fillId="7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63" borderId="1" applyNumberFormat="0" applyAlignment="0" applyProtection="0"/>
    <xf numFmtId="0" fontId="15" fillId="63" borderId="1" applyNumberFormat="0" applyAlignment="0" applyProtection="0"/>
    <xf numFmtId="0" fontId="15" fillId="63" borderId="1" applyNumberFormat="0" applyAlignment="0" applyProtection="0"/>
    <xf numFmtId="0" fontId="15" fillId="63" borderId="1" applyNumberFormat="0" applyAlignment="0" applyProtection="0"/>
    <xf numFmtId="0" fontId="15" fillId="63" borderId="1" applyNumberFormat="0" applyAlignment="0" applyProtection="0"/>
    <xf numFmtId="0" fontId="15" fillId="63" borderId="1" applyNumberFormat="0" applyAlignment="0" applyProtection="0"/>
    <xf numFmtId="0" fontId="15" fillId="63" borderId="1" applyNumberFormat="0" applyAlignment="0" applyProtection="0"/>
    <xf numFmtId="0" fontId="15" fillId="63" borderId="1" applyNumberFormat="0" applyAlignment="0" applyProtection="0"/>
    <xf numFmtId="0" fontId="15" fillId="63" borderId="1" applyNumberFormat="0" applyAlignment="0" applyProtection="0"/>
    <xf numFmtId="0" fontId="15" fillId="63" borderId="1" applyNumberFormat="0" applyAlignment="0" applyProtection="0"/>
    <xf numFmtId="0" fontId="15" fillId="63" borderId="1" applyNumberFormat="0" applyAlignment="0" applyProtection="0"/>
    <xf numFmtId="0" fontId="15" fillId="63" borderId="1" applyNumberFormat="0" applyAlignment="0" applyProtection="0"/>
    <xf numFmtId="0" fontId="15" fillId="63" borderId="1" applyNumberFormat="0" applyAlignment="0" applyProtection="0"/>
    <xf numFmtId="0" fontId="16" fillId="0" borderId="6" applyNumberFormat="0" applyFill="0" applyAlignment="0" applyProtection="0"/>
    <xf numFmtId="0" fontId="17" fillId="63" borderId="0" applyNumberFormat="0" applyBorder="0" applyAlignment="0" applyProtection="0"/>
    <xf numFmtId="0" fontId="2" fillId="0" borderId="0">
      <alignment/>
      <protection/>
    </xf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18" fillId="66" borderId="8" applyNumberFormat="0" applyAlignment="0" applyProtection="0"/>
    <xf numFmtId="0" fontId="18" fillId="66" borderId="8" applyNumberFormat="0" applyAlignment="0" applyProtection="0"/>
    <xf numFmtId="0" fontId="18" fillId="66" borderId="8" applyNumberFormat="0" applyAlignment="0" applyProtection="0"/>
    <xf numFmtId="0" fontId="18" fillId="66" borderId="8" applyNumberFormat="0" applyAlignment="0" applyProtection="0"/>
    <xf numFmtId="0" fontId="18" fillId="66" borderId="8" applyNumberFormat="0" applyAlignment="0" applyProtection="0"/>
    <xf numFmtId="0" fontId="18" fillId="66" borderId="8" applyNumberFormat="0" applyAlignment="0" applyProtection="0"/>
    <xf numFmtId="0" fontId="18" fillId="66" borderId="8" applyNumberFormat="0" applyAlignment="0" applyProtection="0"/>
    <xf numFmtId="0" fontId="18" fillId="66" borderId="8" applyNumberFormat="0" applyAlignment="0" applyProtection="0"/>
    <xf numFmtId="0" fontId="18" fillId="66" borderId="8" applyNumberFormat="0" applyAlignment="0" applyProtection="0"/>
    <xf numFmtId="0" fontId="18" fillId="66" borderId="8" applyNumberFormat="0" applyAlignment="0" applyProtection="0"/>
    <xf numFmtId="0" fontId="18" fillId="66" borderId="8" applyNumberFormat="0" applyAlignment="0" applyProtection="0"/>
    <xf numFmtId="0" fontId="18" fillId="66" borderId="8" applyNumberFormat="0" applyAlignment="0" applyProtection="0"/>
    <xf numFmtId="0" fontId="18" fillId="66" borderId="8" applyNumberFormat="0" applyAlignment="0" applyProtection="0"/>
    <xf numFmtId="4" fontId="19" fillId="73" borderId="9" applyNumberFormat="0" applyProtection="0">
      <alignment vertical="center"/>
    </xf>
    <xf numFmtId="4" fontId="19" fillId="73" borderId="9" applyNumberFormat="0" applyProtection="0">
      <alignment vertical="center"/>
    </xf>
    <xf numFmtId="4" fontId="19" fillId="73" borderId="9" applyNumberFormat="0" applyProtection="0">
      <alignment vertical="center"/>
    </xf>
    <xf numFmtId="4" fontId="19" fillId="73" borderId="9" applyNumberFormat="0" applyProtection="0">
      <alignment vertical="center"/>
    </xf>
    <xf numFmtId="4" fontId="19" fillId="73" borderId="9" applyNumberFormat="0" applyProtection="0">
      <alignment vertical="center"/>
    </xf>
    <xf numFmtId="4" fontId="19" fillId="73" borderId="9" applyNumberFormat="0" applyProtection="0">
      <alignment vertical="center"/>
    </xf>
    <xf numFmtId="4" fontId="19" fillId="73" borderId="9" applyNumberFormat="0" applyProtection="0">
      <alignment vertical="center"/>
    </xf>
    <xf numFmtId="4" fontId="19" fillId="73" borderId="9" applyNumberFormat="0" applyProtection="0">
      <alignment vertical="center"/>
    </xf>
    <xf numFmtId="0" fontId="2" fillId="0" borderId="0">
      <alignment/>
      <protection/>
    </xf>
    <xf numFmtId="4" fontId="39" fillId="73" borderId="10" applyNumberFormat="0" applyProtection="0">
      <alignment vertical="center"/>
    </xf>
    <xf numFmtId="4" fontId="39" fillId="73" borderId="10" applyNumberFormat="0" applyProtection="0">
      <alignment vertical="center"/>
    </xf>
    <xf numFmtId="4" fontId="39" fillId="73" borderId="10" applyNumberFormat="0" applyProtection="0">
      <alignment vertical="center"/>
    </xf>
    <xf numFmtId="4" fontId="39" fillId="73" borderId="10" applyNumberFormat="0" applyProtection="0">
      <alignment vertical="center"/>
    </xf>
    <xf numFmtId="4" fontId="39" fillId="73" borderId="10" applyNumberFormat="0" applyProtection="0">
      <alignment vertical="center"/>
    </xf>
    <xf numFmtId="4" fontId="39" fillId="73" borderId="10" applyNumberFormat="0" applyProtection="0">
      <alignment vertical="center"/>
    </xf>
    <xf numFmtId="0" fontId="0" fillId="0" borderId="0">
      <alignment/>
      <protection/>
    </xf>
    <xf numFmtId="4" fontId="39" fillId="73" borderId="10" applyNumberFormat="0" applyProtection="0">
      <alignment vertical="center"/>
    </xf>
    <xf numFmtId="4" fontId="39" fillId="73" borderId="10" applyNumberFormat="0" applyProtection="0">
      <alignment vertical="center"/>
    </xf>
    <xf numFmtId="4" fontId="39" fillId="73" borderId="10" applyNumberFormat="0" applyProtection="0">
      <alignment vertical="center"/>
    </xf>
    <xf numFmtId="4" fontId="39" fillId="73" borderId="10" applyNumberFormat="0" applyProtection="0">
      <alignment vertical="center"/>
    </xf>
    <xf numFmtId="4" fontId="39" fillId="73" borderId="10" applyNumberFormat="0" applyProtection="0">
      <alignment vertical="center"/>
    </xf>
    <xf numFmtId="4" fontId="39" fillId="73" borderId="10" applyNumberFormat="0" applyProtection="0">
      <alignment vertical="center"/>
    </xf>
    <xf numFmtId="4" fontId="39" fillId="73" borderId="10" applyNumberFormat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3" borderId="9" applyNumberFormat="0" applyProtection="0">
      <alignment vertical="center"/>
    </xf>
    <xf numFmtId="4" fontId="19" fillId="73" borderId="9" applyNumberFormat="0" applyProtection="0">
      <alignment vertical="center"/>
    </xf>
    <xf numFmtId="4" fontId="19" fillId="73" borderId="9" applyNumberFormat="0" applyProtection="0">
      <alignment vertical="center"/>
    </xf>
    <xf numFmtId="4" fontId="19" fillId="73" borderId="9" applyNumberFormat="0" applyProtection="0">
      <alignment vertical="center"/>
    </xf>
    <xf numFmtId="4" fontId="19" fillId="73" borderId="9" applyNumberFormat="0" applyProtection="0">
      <alignment vertical="center"/>
    </xf>
    <xf numFmtId="4" fontId="19" fillId="73" borderId="9" applyNumberFormat="0" applyProtection="0">
      <alignment vertical="center"/>
    </xf>
    <xf numFmtId="0" fontId="0" fillId="0" borderId="0">
      <alignment/>
      <protection/>
    </xf>
    <xf numFmtId="4" fontId="20" fillId="73" borderId="9" applyNumberFormat="0" applyProtection="0">
      <alignment vertical="center"/>
    </xf>
    <xf numFmtId="4" fontId="20" fillId="73" borderId="9" applyNumberFormat="0" applyProtection="0">
      <alignment vertical="center"/>
    </xf>
    <xf numFmtId="4" fontId="20" fillId="73" borderId="9" applyNumberFormat="0" applyProtection="0">
      <alignment vertical="center"/>
    </xf>
    <xf numFmtId="4" fontId="20" fillId="73" borderId="9" applyNumberFormat="0" applyProtection="0">
      <alignment vertical="center"/>
    </xf>
    <xf numFmtId="4" fontId="20" fillId="73" borderId="9" applyNumberFormat="0" applyProtection="0">
      <alignment vertical="center"/>
    </xf>
    <xf numFmtId="4" fontId="20" fillId="73" borderId="9" applyNumberFormat="0" applyProtection="0">
      <alignment vertical="center"/>
    </xf>
    <xf numFmtId="4" fontId="20" fillId="73" borderId="9" applyNumberFormat="0" applyProtection="0">
      <alignment vertical="center"/>
    </xf>
    <xf numFmtId="4" fontId="20" fillId="73" borderId="9" applyNumberFormat="0" applyProtection="0">
      <alignment vertical="center"/>
    </xf>
    <xf numFmtId="0" fontId="2" fillId="0" borderId="0">
      <alignment/>
      <protection/>
    </xf>
    <xf numFmtId="4" fontId="40" fillId="73" borderId="10" applyNumberFormat="0" applyProtection="0">
      <alignment vertical="center"/>
    </xf>
    <xf numFmtId="4" fontId="40" fillId="73" borderId="10" applyNumberFormat="0" applyProtection="0">
      <alignment vertical="center"/>
    </xf>
    <xf numFmtId="4" fontId="40" fillId="73" borderId="10" applyNumberFormat="0" applyProtection="0">
      <alignment vertical="center"/>
    </xf>
    <xf numFmtId="4" fontId="40" fillId="73" borderId="10" applyNumberFormat="0" applyProtection="0">
      <alignment vertical="center"/>
    </xf>
    <xf numFmtId="4" fontId="40" fillId="73" borderId="10" applyNumberFormat="0" applyProtection="0">
      <alignment vertical="center"/>
    </xf>
    <xf numFmtId="4" fontId="40" fillId="73" borderId="10" applyNumberFormat="0" applyProtection="0">
      <alignment vertical="center"/>
    </xf>
    <xf numFmtId="0" fontId="0" fillId="0" borderId="0">
      <alignment/>
      <protection/>
    </xf>
    <xf numFmtId="4" fontId="40" fillId="73" borderId="10" applyNumberFormat="0" applyProtection="0">
      <alignment vertical="center"/>
    </xf>
    <xf numFmtId="4" fontId="40" fillId="73" borderId="10" applyNumberFormat="0" applyProtection="0">
      <alignment vertical="center"/>
    </xf>
    <xf numFmtId="4" fontId="40" fillId="73" borderId="10" applyNumberFormat="0" applyProtection="0">
      <alignment vertical="center"/>
    </xf>
    <xf numFmtId="4" fontId="40" fillId="73" borderId="10" applyNumberFormat="0" applyProtection="0">
      <alignment vertical="center"/>
    </xf>
    <xf numFmtId="4" fontId="40" fillId="73" borderId="10" applyNumberFormat="0" applyProtection="0">
      <alignment vertical="center"/>
    </xf>
    <xf numFmtId="4" fontId="40" fillId="73" borderId="10" applyNumberFormat="0" applyProtection="0">
      <alignment vertical="center"/>
    </xf>
    <xf numFmtId="4" fontId="40" fillId="73" borderId="10" applyNumberFormat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0" fillId="73" borderId="9" applyNumberFormat="0" applyProtection="0">
      <alignment vertical="center"/>
    </xf>
    <xf numFmtId="4" fontId="20" fillId="73" borderId="9" applyNumberFormat="0" applyProtection="0">
      <alignment vertical="center"/>
    </xf>
    <xf numFmtId="4" fontId="20" fillId="73" borderId="9" applyNumberFormat="0" applyProtection="0">
      <alignment vertical="center"/>
    </xf>
    <xf numFmtId="4" fontId="20" fillId="73" borderId="9" applyNumberFormat="0" applyProtection="0">
      <alignment vertical="center"/>
    </xf>
    <xf numFmtId="4" fontId="20" fillId="73" borderId="9" applyNumberFormat="0" applyProtection="0">
      <alignment vertical="center"/>
    </xf>
    <xf numFmtId="4" fontId="20" fillId="73" borderId="9" applyNumberFormat="0" applyProtection="0">
      <alignment vertical="center"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0" fontId="2" fillId="0" borderId="0">
      <alignment/>
      <protection/>
    </xf>
    <xf numFmtId="4" fontId="39" fillId="73" borderId="10" applyNumberFormat="0" applyProtection="0">
      <alignment horizontal="left" vertical="center" indent="1"/>
    </xf>
    <xf numFmtId="4" fontId="39" fillId="73" borderId="10" applyNumberFormat="0" applyProtection="0">
      <alignment horizontal="left" vertical="center" indent="1"/>
    </xf>
    <xf numFmtId="4" fontId="39" fillId="73" borderId="10" applyNumberFormat="0" applyProtection="0">
      <alignment horizontal="left" vertical="center" indent="1"/>
    </xf>
    <xf numFmtId="4" fontId="39" fillId="73" borderId="10" applyNumberFormat="0" applyProtection="0">
      <alignment horizontal="left" vertical="center" indent="1"/>
    </xf>
    <xf numFmtId="4" fontId="39" fillId="73" borderId="10" applyNumberFormat="0" applyProtection="0">
      <alignment horizontal="left" vertical="center" indent="1"/>
    </xf>
    <xf numFmtId="4" fontId="39" fillId="73" borderId="10" applyNumberFormat="0" applyProtection="0">
      <alignment horizontal="left" vertical="center" indent="1"/>
    </xf>
    <xf numFmtId="0" fontId="0" fillId="0" borderId="0">
      <alignment/>
      <protection/>
    </xf>
    <xf numFmtId="4" fontId="39" fillId="73" borderId="10" applyNumberFormat="0" applyProtection="0">
      <alignment horizontal="left" vertical="center" indent="1"/>
    </xf>
    <xf numFmtId="4" fontId="39" fillId="73" borderId="10" applyNumberFormat="0" applyProtection="0">
      <alignment horizontal="left" vertical="center" indent="1"/>
    </xf>
    <xf numFmtId="4" fontId="39" fillId="73" borderId="10" applyNumberFormat="0" applyProtection="0">
      <alignment horizontal="left" vertical="center" indent="1"/>
    </xf>
    <xf numFmtId="4" fontId="39" fillId="73" borderId="10" applyNumberFormat="0" applyProtection="0">
      <alignment horizontal="left" vertical="center" indent="1"/>
    </xf>
    <xf numFmtId="4" fontId="39" fillId="73" borderId="10" applyNumberFormat="0" applyProtection="0">
      <alignment horizontal="left" vertical="center" indent="1"/>
    </xf>
    <xf numFmtId="4" fontId="39" fillId="73" borderId="10" applyNumberFormat="0" applyProtection="0">
      <alignment horizontal="left" vertical="center" indent="1"/>
    </xf>
    <xf numFmtId="4" fontId="39" fillId="73" borderId="10" applyNumberFormat="0" applyProtection="0">
      <alignment horizontal="left" vertical="center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0" fontId="21" fillId="73" borderId="10" applyNumberFormat="0" applyProtection="0">
      <alignment horizontal="left" vertical="top" indent="1"/>
    </xf>
    <xf numFmtId="0" fontId="21" fillId="73" borderId="10" applyNumberFormat="0" applyProtection="0">
      <alignment horizontal="left" vertical="top" indent="1"/>
    </xf>
    <xf numFmtId="0" fontId="21" fillId="73" borderId="10" applyNumberFormat="0" applyProtection="0">
      <alignment horizontal="left" vertical="top" indent="1"/>
    </xf>
    <xf numFmtId="0" fontId="21" fillId="73" borderId="10" applyNumberFormat="0" applyProtection="0">
      <alignment horizontal="left" vertical="top" indent="1"/>
    </xf>
    <xf numFmtId="0" fontId="21" fillId="73" borderId="10" applyNumberFormat="0" applyProtection="0">
      <alignment horizontal="left" vertical="top" indent="1"/>
    </xf>
    <xf numFmtId="0" fontId="21" fillId="73" borderId="10" applyNumberFormat="0" applyProtection="0">
      <alignment horizontal="left" vertical="top" indent="1"/>
    </xf>
    <xf numFmtId="0" fontId="21" fillId="73" borderId="10" applyNumberFormat="0" applyProtection="0">
      <alignment horizontal="left" vertical="top" indent="1"/>
    </xf>
    <xf numFmtId="0" fontId="21" fillId="73" borderId="10" applyNumberFormat="0" applyProtection="0">
      <alignment horizontal="left" vertical="top" indent="1"/>
    </xf>
    <xf numFmtId="0" fontId="2" fillId="0" borderId="0">
      <alignment/>
      <protection/>
    </xf>
    <xf numFmtId="0" fontId="39" fillId="73" borderId="10" applyNumberFormat="0" applyProtection="0">
      <alignment horizontal="left" vertical="top" indent="1"/>
    </xf>
    <xf numFmtId="0" fontId="39" fillId="73" borderId="10" applyNumberFormat="0" applyProtection="0">
      <alignment horizontal="left" vertical="top" indent="1"/>
    </xf>
    <xf numFmtId="0" fontId="39" fillId="73" borderId="10" applyNumberFormat="0" applyProtection="0">
      <alignment horizontal="left" vertical="top" indent="1"/>
    </xf>
    <xf numFmtId="0" fontId="39" fillId="73" borderId="10" applyNumberFormat="0" applyProtection="0">
      <alignment horizontal="left" vertical="top" indent="1"/>
    </xf>
    <xf numFmtId="0" fontId="39" fillId="73" borderId="10" applyNumberFormat="0" applyProtection="0">
      <alignment horizontal="left" vertical="top" indent="1"/>
    </xf>
    <xf numFmtId="0" fontId="39" fillId="73" borderId="10" applyNumberFormat="0" applyProtection="0">
      <alignment horizontal="left" vertical="top" indent="1"/>
    </xf>
    <xf numFmtId="0" fontId="0" fillId="0" borderId="0">
      <alignment/>
      <protection/>
    </xf>
    <xf numFmtId="0" fontId="39" fillId="73" borderId="10" applyNumberFormat="0" applyProtection="0">
      <alignment horizontal="left" vertical="top" indent="1"/>
    </xf>
    <xf numFmtId="0" fontId="39" fillId="73" borderId="10" applyNumberFormat="0" applyProtection="0">
      <alignment horizontal="left" vertical="top" indent="1"/>
    </xf>
    <xf numFmtId="0" fontId="39" fillId="73" borderId="10" applyNumberFormat="0" applyProtection="0">
      <alignment horizontal="left" vertical="top" indent="1"/>
    </xf>
    <xf numFmtId="0" fontId="39" fillId="73" borderId="10" applyNumberFormat="0" applyProtection="0">
      <alignment horizontal="left" vertical="top" indent="1"/>
    </xf>
    <xf numFmtId="0" fontId="39" fillId="73" borderId="10" applyNumberFormat="0" applyProtection="0">
      <alignment horizontal="left" vertical="top" indent="1"/>
    </xf>
    <xf numFmtId="0" fontId="39" fillId="73" borderId="10" applyNumberFormat="0" applyProtection="0">
      <alignment horizontal="left" vertical="top" indent="1"/>
    </xf>
    <xf numFmtId="0" fontId="39" fillId="73" borderId="10" applyNumberFormat="0" applyProtection="0">
      <alignment horizontal="left" vertical="top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3" borderId="10" applyNumberFormat="0" applyProtection="0">
      <alignment horizontal="left" vertical="top" indent="1"/>
    </xf>
    <xf numFmtId="0" fontId="21" fillId="73" borderId="10" applyNumberFormat="0" applyProtection="0">
      <alignment horizontal="left" vertical="top" indent="1"/>
    </xf>
    <xf numFmtId="0" fontId="21" fillId="73" borderId="10" applyNumberFormat="0" applyProtection="0">
      <alignment horizontal="left" vertical="top" indent="1"/>
    </xf>
    <xf numFmtId="0" fontId="21" fillId="73" borderId="10" applyNumberFormat="0" applyProtection="0">
      <alignment horizontal="left" vertical="top" indent="1"/>
    </xf>
    <xf numFmtId="0" fontId="21" fillId="73" borderId="10" applyNumberFormat="0" applyProtection="0">
      <alignment horizontal="left" vertical="top" indent="1"/>
    </xf>
    <xf numFmtId="0" fontId="21" fillId="73" borderId="10" applyNumberFormat="0" applyProtection="0">
      <alignment horizontal="left" vertical="top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0" fontId="2" fillId="0" borderId="0">
      <alignment/>
      <protection/>
    </xf>
    <xf numFmtId="4" fontId="39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7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0" fontId="2" fillId="0" borderId="0">
      <alignment/>
      <protection/>
    </xf>
    <xf numFmtId="4" fontId="3" fillId="7" borderId="10" applyNumberFormat="0" applyProtection="0">
      <alignment horizontal="right" vertical="center"/>
    </xf>
    <xf numFmtId="4" fontId="3" fillId="7" borderId="10" applyNumberFormat="0" applyProtection="0">
      <alignment horizontal="right" vertical="center"/>
    </xf>
    <xf numFmtId="4" fontId="3" fillId="7" borderId="10" applyNumberFormat="0" applyProtection="0">
      <alignment horizontal="right" vertical="center"/>
    </xf>
    <xf numFmtId="4" fontId="3" fillId="7" borderId="10" applyNumberFormat="0" applyProtection="0">
      <alignment horizontal="right" vertical="center"/>
    </xf>
    <xf numFmtId="4" fontId="3" fillId="7" borderId="10" applyNumberFormat="0" applyProtection="0">
      <alignment horizontal="right" vertical="center"/>
    </xf>
    <xf numFmtId="4" fontId="3" fillId="7" borderId="10" applyNumberFormat="0" applyProtection="0">
      <alignment horizontal="right" vertical="center"/>
    </xf>
    <xf numFmtId="0" fontId="0" fillId="0" borderId="0">
      <alignment/>
      <protection/>
    </xf>
    <xf numFmtId="4" fontId="3" fillId="7" borderId="10" applyNumberFormat="0" applyProtection="0">
      <alignment horizontal="right" vertical="center"/>
    </xf>
    <xf numFmtId="4" fontId="3" fillId="7" borderId="10" applyNumberFormat="0" applyProtection="0">
      <alignment horizontal="right" vertical="center"/>
    </xf>
    <xf numFmtId="4" fontId="3" fillId="7" borderId="10" applyNumberFormat="0" applyProtection="0">
      <alignment horizontal="right" vertical="center"/>
    </xf>
    <xf numFmtId="4" fontId="3" fillId="7" borderId="10" applyNumberFormat="0" applyProtection="0">
      <alignment horizontal="right" vertical="center"/>
    </xf>
    <xf numFmtId="4" fontId="3" fillId="7" borderId="10" applyNumberFormat="0" applyProtection="0">
      <alignment horizontal="right" vertical="center"/>
    </xf>
    <xf numFmtId="4" fontId="3" fillId="7" borderId="10" applyNumberFormat="0" applyProtection="0">
      <alignment horizontal="right" vertical="center"/>
    </xf>
    <xf numFmtId="4" fontId="3" fillId="7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4" fontId="19" fillId="7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0" fontId="2" fillId="0" borderId="0">
      <alignment/>
      <protection/>
    </xf>
    <xf numFmtId="4" fontId="3" fillId="3" borderId="10" applyNumberFormat="0" applyProtection="0">
      <alignment horizontal="right" vertical="center"/>
    </xf>
    <xf numFmtId="4" fontId="3" fillId="3" borderId="10" applyNumberFormat="0" applyProtection="0">
      <alignment horizontal="right" vertical="center"/>
    </xf>
    <xf numFmtId="4" fontId="3" fillId="3" borderId="10" applyNumberFormat="0" applyProtection="0">
      <alignment horizontal="right" vertical="center"/>
    </xf>
    <xf numFmtId="4" fontId="3" fillId="3" borderId="10" applyNumberFormat="0" applyProtection="0">
      <alignment horizontal="right" vertical="center"/>
    </xf>
    <xf numFmtId="4" fontId="3" fillId="3" borderId="10" applyNumberFormat="0" applyProtection="0">
      <alignment horizontal="right" vertical="center"/>
    </xf>
    <xf numFmtId="4" fontId="3" fillId="3" borderId="10" applyNumberFormat="0" applyProtection="0">
      <alignment horizontal="right" vertical="center"/>
    </xf>
    <xf numFmtId="0" fontId="0" fillId="0" borderId="0">
      <alignment/>
      <protection/>
    </xf>
    <xf numFmtId="4" fontId="3" fillId="3" borderId="10" applyNumberFormat="0" applyProtection="0">
      <alignment horizontal="right" vertical="center"/>
    </xf>
    <xf numFmtId="4" fontId="3" fillId="3" borderId="10" applyNumberFormat="0" applyProtection="0">
      <alignment horizontal="right" vertical="center"/>
    </xf>
    <xf numFmtId="4" fontId="3" fillId="3" borderId="10" applyNumberFormat="0" applyProtection="0">
      <alignment horizontal="right" vertical="center"/>
    </xf>
    <xf numFmtId="4" fontId="3" fillId="3" borderId="10" applyNumberFormat="0" applyProtection="0">
      <alignment horizontal="right" vertical="center"/>
    </xf>
    <xf numFmtId="4" fontId="3" fillId="3" borderId="10" applyNumberFormat="0" applyProtection="0">
      <alignment horizontal="right" vertical="center"/>
    </xf>
    <xf numFmtId="4" fontId="3" fillId="3" borderId="10" applyNumberFormat="0" applyProtection="0">
      <alignment horizontal="right" vertical="center"/>
    </xf>
    <xf numFmtId="4" fontId="3" fillId="3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4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4" fontId="19" fillId="74" borderId="9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0" fontId="2" fillId="0" borderId="0">
      <alignment/>
      <protection/>
    </xf>
    <xf numFmtId="4" fontId="3" fillId="75" borderId="10" applyNumberFormat="0" applyProtection="0">
      <alignment horizontal="right" vertical="center"/>
    </xf>
    <xf numFmtId="4" fontId="3" fillId="75" borderId="10" applyNumberFormat="0" applyProtection="0">
      <alignment horizontal="right" vertical="center"/>
    </xf>
    <xf numFmtId="4" fontId="3" fillId="75" borderId="10" applyNumberFormat="0" applyProtection="0">
      <alignment horizontal="right" vertical="center"/>
    </xf>
    <xf numFmtId="4" fontId="3" fillId="75" borderId="10" applyNumberFormat="0" applyProtection="0">
      <alignment horizontal="right" vertical="center"/>
    </xf>
    <xf numFmtId="4" fontId="3" fillId="75" borderId="10" applyNumberFormat="0" applyProtection="0">
      <alignment horizontal="right" vertical="center"/>
    </xf>
    <xf numFmtId="4" fontId="3" fillId="75" borderId="10" applyNumberFormat="0" applyProtection="0">
      <alignment horizontal="right" vertical="center"/>
    </xf>
    <xf numFmtId="0" fontId="0" fillId="0" borderId="0">
      <alignment/>
      <protection/>
    </xf>
    <xf numFmtId="4" fontId="3" fillId="75" borderId="10" applyNumberFormat="0" applyProtection="0">
      <alignment horizontal="right" vertical="center"/>
    </xf>
    <xf numFmtId="4" fontId="3" fillId="75" borderId="10" applyNumberFormat="0" applyProtection="0">
      <alignment horizontal="right" vertical="center"/>
    </xf>
    <xf numFmtId="4" fontId="3" fillId="75" borderId="10" applyNumberFormat="0" applyProtection="0">
      <alignment horizontal="right" vertical="center"/>
    </xf>
    <xf numFmtId="4" fontId="3" fillId="75" borderId="10" applyNumberFormat="0" applyProtection="0">
      <alignment horizontal="right" vertical="center"/>
    </xf>
    <xf numFmtId="4" fontId="3" fillId="75" borderId="10" applyNumberFormat="0" applyProtection="0">
      <alignment horizontal="right" vertical="center"/>
    </xf>
    <xf numFmtId="4" fontId="3" fillId="75" borderId="10" applyNumberFormat="0" applyProtection="0">
      <alignment horizontal="right" vertical="center"/>
    </xf>
    <xf numFmtId="4" fontId="3" fillId="75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5" borderId="11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4" fontId="19" fillId="75" borderId="11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0" fontId="2" fillId="0" borderId="0">
      <alignment/>
      <protection/>
    </xf>
    <xf numFmtId="4" fontId="3" fillId="29" borderId="10" applyNumberFormat="0" applyProtection="0">
      <alignment horizontal="right" vertical="center"/>
    </xf>
    <xf numFmtId="4" fontId="3" fillId="29" borderId="10" applyNumberFormat="0" applyProtection="0">
      <alignment horizontal="right" vertical="center"/>
    </xf>
    <xf numFmtId="4" fontId="3" fillId="29" borderId="10" applyNumberFormat="0" applyProtection="0">
      <alignment horizontal="right" vertical="center"/>
    </xf>
    <xf numFmtId="4" fontId="3" fillId="29" borderId="10" applyNumberFormat="0" applyProtection="0">
      <alignment horizontal="right" vertical="center"/>
    </xf>
    <xf numFmtId="4" fontId="3" fillId="29" borderId="10" applyNumberFormat="0" applyProtection="0">
      <alignment horizontal="right" vertical="center"/>
    </xf>
    <xf numFmtId="4" fontId="3" fillId="29" borderId="10" applyNumberFormat="0" applyProtection="0">
      <alignment horizontal="right" vertical="center"/>
    </xf>
    <xf numFmtId="0" fontId="0" fillId="0" borderId="0">
      <alignment/>
      <protection/>
    </xf>
    <xf numFmtId="4" fontId="3" fillId="29" borderId="10" applyNumberFormat="0" applyProtection="0">
      <alignment horizontal="right" vertical="center"/>
    </xf>
    <xf numFmtId="4" fontId="3" fillId="29" borderId="10" applyNumberFormat="0" applyProtection="0">
      <alignment horizontal="right" vertical="center"/>
    </xf>
    <xf numFmtId="4" fontId="3" fillId="29" borderId="10" applyNumberFormat="0" applyProtection="0">
      <alignment horizontal="right" vertical="center"/>
    </xf>
    <xf numFmtId="4" fontId="3" fillId="29" borderId="10" applyNumberFormat="0" applyProtection="0">
      <alignment horizontal="right" vertical="center"/>
    </xf>
    <xf numFmtId="4" fontId="3" fillId="29" borderId="10" applyNumberFormat="0" applyProtection="0">
      <alignment horizontal="right" vertical="center"/>
    </xf>
    <xf numFmtId="4" fontId="3" fillId="29" borderId="10" applyNumberFormat="0" applyProtection="0">
      <alignment horizontal="right" vertical="center"/>
    </xf>
    <xf numFmtId="4" fontId="3" fillId="29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29" borderId="9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4" fontId="19" fillId="2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0" fontId="2" fillId="0" borderId="0">
      <alignment/>
      <protection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0" fontId="0" fillId="0" borderId="0">
      <alignment/>
      <protection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3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0" fontId="2" fillId="0" borderId="0">
      <alignment/>
      <protection/>
    </xf>
    <xf numFmtId="4" fontId="3" fillId="76" borderId="10" applyNumberFormat="0" applyProtection="0">
      <alignment horizontal="right" vertical="center"/>
    </xf>
    <xf numFmtId="4" fontId="3" fillId="76" borderId="10" applyNumberFormat="0" applyProtection="0">
      <alignment horizontal="right" vertical="center"/>
    </xf>
    <xf numFmtId="4" fontId="3" fillId="76" borderId="10" applyNumberFormat="0" applyProtection="0">
      <alignment horizontal="right" vertical="center"/>
    </xf>
    <xf numFmtId="4" fontId="3" fillId="76" borderId="10" applyNumberFormat="0" applyProtection="0">
      <alignment horizontal="right" vertical="center"/>
    </xf>
    <xf numFmtId="4" fontId="3" fillId="76" borderId="10" applyNumberFormat="0" applyProtection="0">
      <alignment horizontal="right" vertical="center"/>
    </xf>
    <xf numFmtId="4" fontId="3" fillId="76" borderId="10" applyNumberFormat="0" applyProtection="0">
      <alignment horizontal="right" vertical="center"/>
    </xf>
    <xf numFmtId="0" fontId="0" fillId="0" borderId="0">
      <alignment/>
      <protection/>
    </xf>
    <xf numFmtId="4" fontId="3" fillId="76" borderId="10" applyNumberFormat="0" applyProtection="0">
      <alignment horizontal="right" vertical="center"/>
    </xf>
    <xf numFmtId="4" fontId="3" fillId="76" borderId="10" applyNumberFormat="0" applyProtection="0">
      <alignment horizontal="right" vertical="center"/>
    </xf>
    <xf numFmtId="4" fontId="3" fillId="76" borderId="10" applyNumberFormat="0" applyProtection="0">
      <alignment horizontal="right" vertical="center"/>
    </xf>
    <xf numFmtId="4" fontId="3" fillId="76" borderId="10" applyNumberFormat="0" applyProtection="0">
      <alignment horizontal="right" vertical="center"/>
    </xf>
    <xf numFmtId="4" fontId="3" fillId="76" borderId="10" applyNumberFormat="0" applyProtection="0">
      <alignment horizontal="right" vertical="center"/>
    </xf>
    <xf numFmtId="4" fontId="3" fillId="76" borderId="10" applyNumberFormat="0" applyProtection="0">
      <alignment horizontal="right" vertical="center"/>
    </xf>
    <xf numFmtId="4" fontId="3" fillId="76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6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4" fontId="19" fillId="76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0" fontId="2" fillId="0" borderId="0">
      <alignment/>
      <protection/>
    </xf>
    <xf numFmtId="4" fontId="3" fillId="20" borderId="10" applyNumberFormat="0" applyProtection="0">
      <alignment horizontal="right" vertical="center"/>
    </xf>
    <xf numFmtId="4" fontId="3" fillId="20" borderId="10" applyNumberFormat="0" applyProtection="0">
      <alignment horizontal="right" vertical="center"/>
    </xf>
    <xf numFmtId="4" fontId="3" fillId="20" borderId="10" applyNumberFormat="0" applyProtection="0">
      <alignment horizontal="right" vertical="center"/>
    </xf>
    <xf numFmtId="4" fontId="3" fillId="20" borderId="10" applyNumberFormat="0" applyProtection="0">
      <alignment horizontal="right" vertical="center"/>
    </xf>
    <xf numFmtId="4" fontId="3" fillId="20" borderId="10" applyNumberFormat="0" applyProtection="0">
      <alignment horizontal="right" vertical="center"/>
    </xf>
    <xf numFmtId="4" fontId="3" fillId="20" borderId="10" applyNumberFormat="0" applyProtection="0">
      <alignment horizontal="right" vertical="center"/>
    </xf>
    <xf numFmtId="0" fontId="0" fillId="0" borderId="0">
      <alignment/>
      <protection/>
    </xf>
    <xf numFmtId="4" fontId="3" fillId="20" borderId="10" applyNumberFormat="0" applyProtection="0">
      <alignment horizontal="right" vertical="center"/>
    </xf>
    <xf numFmtId="4" fontId="3" fillId="20" borderId="10" applyNumberFormat="0" applyProtection="0">
      <alignment horizontal="right" vertical="center"/>
    </xf>
    <xf numFmtId="4" fontId="3" fillId="20" borderId="10" applyNumberFormat="0" applyProtection="0">
      <alignment horizontal="right" vertical="center"/>
    </xf>
    <xf numFmtId="4" fontId="3" fillId="20" borderId="10" applyNumberFormat="0" applyProtection="0">
      <alignment horizontal="right" vertical="center"/>
    </xf>
    <xf numFmtId="4" fontId="3" fillId="20" borderId="10" applyNumberFormat="0" applyProtection="0">
      <alignment horizontal="right" vertical="center"/>
    </xf>
    <xf numFmtId="4" fontId="3" fillId="20" borderId="10" applyNumberFormat="0" applyProtection="0">
      <alignment horizontal="right" vertical="center"/>
    </xf>
    <xf numFmtId="4" fontId="3" fillId="20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9" fillId="20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0" fontId="2" fillId="0" borderId="0">
      <alignment/>
      <protection/>
    </xf>
    <xf numFmtId="4" fontId="3" fillId="77" borderId="10" applyNumberFormat="0" applyProtection="0">
      <alignment horizontal="right" vertical="center"/>
    </xf>
    <xf numFmtId="4" fontId="3" fillId="77" borderId="10" applyNumberFormat="0" applyProtection="0">
      <alignment horizontal="right" vertical="center"/>
    </xf>
    <xf numFmtId="4" fontId="3" fillId="77" borderId="10" applyNumberFormat="0" applyProtection="0">
      <alignment horizontal="right" vertical="center"/>
    </xf>
    <xf numFmtId="4" fontId="3" fillId="77" borderId="10" applyNumberFormat="0" applyProtection="0">
      <alignment horizontal="right" vertical="center"/>
    </xf>
    <xf numFmtId="4" fontId="3" fillId="77" borderId="10" applyNumberFormat="0" applyProtection="0">
      <alignment horizontal="right" vertical="center"/>
    </xf>
    <xf numFmtId="4" fontId="3" fillId="77" borderId="10" applyNumberFormat="0" applyProtection="0">
      <alignment horizontal="right" vertical="center"/>
    </xf>
    <xf numFmtId="0" fontId="0" fillId="0" borderId="0">
      <alignment/>
      <protection/>
    </xf>
    <xf numFmtId="4" fontId="3" fillId="77" borderId="10" applyNumberFormat="0" applyProtection="0">
      <alignment horizontal="right" vertical="center"/>
    </xf>
    <xf numFmtId="4" fontId="3" fillId="77" borderId="10" applyNumberFormat="0" applyProtection="0">
      <alignment horizontal="right" vertical="center"/>
    </xf>
    <xf numFmtId="4" fontId="3" fillId="77" borderId="10" applyNumberFormat="0" applyProtection="0">
      <alignment horizontal="right" vertical="center"/>
    </xf>
    <xf numFmtId="4" fontId="3" fillId="77" borderId="10" applyNumberFormat="0" applyProtection="0">
      <alignment horizontal="right" vertical="center"/>
    </xf>
    <xf numFmtId="4" fontId="3" fillId="77" borderId="10" applyNumberFormat="0" applyProtection="0">
      <alignment horizontal="right" vertical="center"/>
    </xf>
    <xf numFmtId="4" fontId="3" fillId="77" borderId="10" applyNumberFormat="0" applyProtection="0">
      <alignment horizontal="right" vertical="center"/>
    </xf>
    <xf numFmtId="4" fontId="3" fillId="77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7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4" fontId="19" fillId="77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0" fontId="2" fillId="0" borderId="0">
      <alignment/>
      <protection/>
    </xf>
    <xf numFmtId="4" fontId="3" fillId="25" borderId="10" applyNumberFormat="0" applyProtection="0">
      <alignment horizontal="right" vertical="center"/>
    </xf>
    <xf numFmtId="4" fontId="3" fillId="25" borderId="10" applyNumberFormat="0" applyProtection="0">
      <alignment horizontal="right" vertical="center"/>
    </xf>
    <xf numFmtId="4" fontId="3" fillId="25" borderId="10" applyNumberFormat="0" applyProtection="0">
      <alignment horizontal="right" vertical="center"/>
    </xf>
    <xf numFmtId="4" fontId="3" fillId="25" borderId="10" applyNumberFormat="0" applyProtection="0">
      <alignment horizontal="right" vertical="center"/>
    </xf>
    <xf numFmtId="4" fontId="3" fillId="25" borderId="10" applyNumberFormat="0" applyProtection="0">
      <alignment horizontal="right" vertical="center"/>
    </xf>
    <xf numFmtId="4" fontId="3" fillId="25" borderId="10" applyNumberFormat="0" applyProtection="0">
      <alignment horizontal="right" vertical="center"/>
    </xf>
    <xf numFmtId="0" fontId="0" fillId="0" borderId="0">
      <alignment/>
      <protection/>
    </xf>
    <xf numFmtId="4" fontId="3" fillId="25" borderId="10" applyNumberFormat="0" applyProtection="0">
      <alignment horizontal="right" vertical="center"/>
    </xf>
    <xf numFmtId="4" fontId="3" fillId="25" borderId="10" applyNumberFormat="0" applyProtection="0">
      <alignment horizontal="right" vertical="center"/>
    </xf>
    <xf numFmtId="4" fontId="3" fillId="25" borderId="10" applyNumberFormat="0" applyProtection="0">
      <alignment horizontal="right" vertical="center"/>
    </xf>
    <xf numFmtId="4" fontId="3" fillId="25" borderId="10" applyNumberFormat="0" applyProtection="0">
      <alignment horizontal="right" vertical="center"/>
    </xf>
    <xf numFmtId="4" fontId="3" fillId="25" borderId="10" applyNumberFormat="0" applyProtection="0">
      <alignment horizontal="right" vertical="center"/>
    </xf>
    <xf numFmtId="4" fontId="3" fillId="25" borderId="10" applyNumberFormat="0" applyProtection="0">
      <alignment horizontal="right" vertical="center"/>
    </xf>
    <xf numFmtId="4" fontId="3" fillId="25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25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4" fontId="19" fillId="25" borderId="9" applyNumberFormat="0" applyProtection="0">
      <alignment horizontal="right" vertical="center"/>
    </xf>
    <xf numFmtId="4" fontId="19" fillId="78" borderId="11" applyNumberFormat="0" applyProtection="0">
      <alignment horizontal="left" vertical="center" indent="1"/>
    </xf>
    <xf numFmtId="4" fontId="19" fillId="78" borderId="11" applyNumberFormat="0" applyProtection="0">
      <alignment horizontal="left" vertical="center" indent="1"/>
    </xf>
    <xf numFmtId="4" fontId="19" fillId="78" borderId="11" applyNumberFormat="0" applyProtection="0">
      <alignment horizontal="left" vertical="center" indent="1"/>
    </xf>
    <xf numFmtId="4" fontId="19" fillId="78" borderId="11" applyNumberFormat="0" applyProtection="0">
      <alignment horizontal="left" vertical="center" indent="1"/>
    </xf>
    <xf numFmtId="4" fontId="19" fillId="78" borderId="11" applyNumberFormat="0" applyProtection="0">
      <alignment horizontal="left" vertical="center" indent="1"/>
    </xf>
    <xf numFmtId="4" fontId="19" fillId="78" borderId="11" applyNumberFormat="0" applyProtection="0">
      <alignment horizontal="left" vertical="center" indent="1"/>
    </xf>
    <xf numFmtId="4" fontId="19" fillId="78" borderId="11" applyNumberFormat="0" applyProtection="0">
      <alignment horizontal="left" vertical="center" indent="1"/>
    </xf>
    <xf numFmtId="4" fontId="19" fillId="78" borderId="11" applyNumberFormat="0" applyProtection="0">
      <alignment horizontal="left" vertical="center" indent="1"/>
    </xf>
    <xf numFmtId="0" fontId="2" fillId="0" borderId="0">
      <alignment/>
      <protection/>
    </xf>
    <xf numFmtId="4" fontId="39" fillId="78" borderId="12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8" borderId="11" applyNumberFormat="0" applyProtection="0">
      <alignment horizontal="left" vertical="center" indent="1"/>
    </xf>
    <xf numFmtId="4" fontId="19" fillId="78" borderId="11" applyNumberFormat="0" applyProtection="0">
      <alignment horizontal="left" vertical="center" indent="1"/>
    </xf>
    <xf numFmtId="4" fontId="19" fillId="78" borderId="11" applyNumberFormat="0" applyProtection="0">
      <alignment horizontal="left" vertical="center" indent="1"/>
    </xf>
    <xf numFmtId="4" fontId="19" fillId="78" borderId="11" applyNumberFormat="0" applyProtection="0">
      <alignment horizontal="left" vertical="center" indent="1"/>
    </xf>
    <xf numFmtId="4" fontId="19" fillId="78" borderId="11" applyNumberFormat="0" applyProtection="0">
      <alignment horizontal="left" vertical="center" indent="1"/>
    </xf>
    <xf numFmtId="4" fontId="19" fillId="78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0" fontId="2" fillId="0" borderId="0">
      <alignment/>
      <protection/>
    </xf>
    <xf numFmtId="4" fontId="3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0" fontId="2" fillId="0" borderId="0">
      <alignment/>
      <protection/>
    </xf>
    <xf numFmtId="4" fontId="41" fillId="19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4" fontId="19" fillId="2" borderId="9" applyNumberFormat="0" applyProtection="0">
      <alignment horizontal="right" vertical="center"/>
    </xf>
    <xf numFmtId="4" fontId="19" fillId="2" borderId="9" applyNumberFormat="0" applyProtection="0">
      <alignment horizontal="right" vertical="center"/>
    </xf>
    <xf numFmtId="4" fontId="19" fillId="2" borderId="9" applyNumberFormat="0" applyProtection="0">
      <alignment horizontal="right" vertical="center"/>
    </xf>
    <xf numFmtId="4" fontId="19" fillId="2" borderId="9" applyNumberFormat="0" applyProtection="0">
      <alignment horizontal="right" vertical="center"/>
    </xf>
    <xf numFmtId="4" fontId="19" fillId="2" borderId="9" applyNumberFormat="0" applyProtection="0">
      <alignment horizontal="right" vertical="center"/>
    </xf>
    <xf numFmtId="4" fontId="19" fillId="2" borderId="9" applyNumberFormat="0" applyProtection="0">
      <alignment horizontal="right" vertical="center"/>
    </xf>
    <xf numFmtId="4" fontId="19" fillId="2" borderId="9" applyNumberFormat="0" applyProtection="0">
      <alignment horizontal="right" vertical="center"/>
    </xf>
    <xf numFmtId="4" fontId="19" fillId="2" borderId="9" applyNumberFormat="0" applyProtection="0">
      <alignment horizontal="right" vertical="center"/>
    </xf>
    <xf numFmtId="0" fontId="2" fillId="0" borderId="0">
      <alignment/>
      <protection/>
    </xf>
    <xf numFmtId="4" fontId="3" fillId="2" borderId="10" applyNumberFormat="0" applyProtection="0">
      <alignment horizontal="right" vertical="center"/>
    </xf>
    <xf numFmtId="4" fontId="3" fillId="2" borderId="10" applyNumberFormat="0" applyProtection="0">
      <alignment horizontal="right" vertical="center"/>
    </xf>
    <xf numFmtId="4" fontId="3" fillId="2" borderId="10" applyNumberFormat="0" applyProtection="0">
      <alignment horizontal="right" vertical="center"/>
    </xf>
    <xf numFmtId="4" fontId="3" fillId="2" borderId="10" applyNumberFormat="0" applyProtection="0">
      <alignment horizontal="right" vertical="center"/>
    </xf>
    <xf numFmtId="4" fontId="3" fillId="2" borderId="10" applyNumberFormat="0" applyProtection="0">
      <alignment horizontal="right" vertical="center"/>
    </xf>
    <xf numFmtId="4" fontId="3" fillId="2" borderId="10" applyNumberFormat="0" applyProtection="0">
      <alignment horizontal="right" vertical="center"/>
    </xf>
    <xf numFmtId="0" fontId="0" fillId="0" borderId="0">
      <alignment/>
      <protection/>
    </xf>
    <xf numFmtId="4" fontId="3" fillId="2" borderId="10" applyNumberFormat="0" applyProtection="0">
      <alignment horizontal="right" vertical="center"/>
    </xf>
    <xf numFmtId="4" fontId="3" fillId="2" borderId="10" applyNumberFormat="0" applyProtection="0">
      <alignment horizontal="right" vertical="center"/>
    </xf>
    <xf numFmtId="4" fontId="3" fillId="2" borderId="10" applyNumberFormat="0" applyProtection="0">
      <alignment horizontal="right" vertical="center"/>
    </xf>
    <xf numFmtId="4" fontId="3" fillId="2" borderId="10" applyNumberFormat="0" applyProtection="0">
      <alignment horizontal="right" vertical="center"/>
    </xf>
    <xf numFmtId="4" fontId="3" fillId="2" borderId="10" applyNumberFormat="0" applyProtection="0">
      <alignment horizontal="right" vertical="center"/>
    </xf>
    <xf numFmtId="4" fontId="3" fillId="2" borderId="10" applyNumberFormat="0" applyProtection="0">
      <alignment horizontal="right" vertical="center"/>
    </xf>
    <xf numFmtId="4" fontId="3" fillId="2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2" borderId="9" applyNumberFormat="0" applyProtection="0">
      <alignment horizontal="right" vertical="center"/>
    </xf>
    <xf numFmtId="4" fontId="19" fillId="2" borderId="9" applyNumberFormat="0" applyProtection="0">
      <alignment horizontal="right" vertical="center"/>
    </xf>
    <xf numFmtId="4" fontId="19" fillId="2" borderId="9" applyNumberFormat="0" applyProtection="0">
      <alignment horizontal="right" vertical="center"/>
    </xf>
    <xf numFmtId="4" fontId="19" fillId="2" borderId="9" applyNumberFormat="0" applyProtection="0">
      <alignment horizontal="right" vertical="center"/>
    </xf>
    <xf numFmtId="4" fontId="19" fillId="2" borderId="9" applyNumberFormat="0" applyProtection="0">
      <alignment horizontal="right" vertical="center"/>
    </xf>
    <xf numFmtId="4" fontId="19" fillId="2" borderId="9" applyNumberFormat="0" applyProtection="0">
      <alignment horizontal="right" vertical="center"/>
    </xf>
    <xf numFmtId="4" fontId="19" fillId="79" borderId="11" applyNumberFormat="0" applyProtection="0">
      <alignment horizontal="left" vertical="center" indent="1"/>
    </xf>
    <xf numFmtId="4" fontId="19" fillId="79" borderId="11" applyNumberFormat="0" applyProtection="0">
      <alignment horizontal="left" vertical="center" indent="1"/>
    </xf>
    <xf numFmtId="4" fontId="19" fillId="79" borderId="11" applyNumberFormat="0" applyProtection="0">
      <alignment horizontal="left" vertical="center" indent="1"/>
    </xf>
    <xf numFmtId="4" fontId="19" fillId="79" borderId="11" applyNumberFormat="0" applyProtection="0">
      <alignment horizontal="left" vertical="center" indent="1"/>
    </xf>
    <xf numFmtId="4" fontId="19" fillId="79" borderId="11" applyNumberFormat="0" applyProtection="0">
      <alignment horizontal="left" vertical="center" indent="1"/>
    </xf>
    <xf numFmtId="4" fontId="19" fillId="79" borderId="11" applyNumberFormat="0" applyProtection="0">
      <alignment horizontal="left" vertical="center" indent="1"/>
    </xf>
    <xf numFmtId="4" fontId="19" fillId="79" borderId="11" applyNumberFormat="0" applyProtection="0">
      <alignment horizontal="left" vertical="center" indent="1"/>
    </xf>
    <xf numFmtId="4" fontId="19" fillId="79" borderId="11" applyNumberFormat="0" applyProtection="0">
      <alignment horizontal="left" vertical="center" indent="1"/>
    </xf>
    <xf numFmtId="0" fontId="2" fillId="0" borderId="0">
      <alignment/>
      <protection/>
    </xf>
    <xf numFmtId="4" fontId="3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79" borderId="11" applyNumberFormat="0" applyProtection="0">
      <alignment horizontal="left" vertical="center" indent="1"/>
    </xf>
    <xf numFmtId="4" fontId="19" fillId="79" borderId="11" applyNumberFormat="0" applyProtection="0">
      <alignment horizontal="left" vertical="center" indent="1"/>
    </xf>
    <xf numFmtId="4" fontId="19" fillId="79" borderId="11" applyNumberFormat="0" applyProtection="0">
      <alignment horizontal="left" vertical="center" indent="1"/>
    </xf>
    <xf numFmtId="4" fontId="19" fillId="79" borderId="11" applyNumberFormat="0" applyProtection="0">
      <alignment horizontal="left" vertical="center" indent="1"/>
    </xf>
    <xf numFmtId="4" fontId="19" fillId="79" borderId="11" applyNumberFormat="0" applyProtection="0">
      <alignment horizontal="left" vertical="center" indent="1"/>
    </xf>
    <xf numFmtId="4" fontId="19" fillId="79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0" fontId="2" fillId="0" borderId="0">
      <alignment/>
      <protection/>
    </xf>
    <xf numFmtId="4" fontId="3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9" fillId="2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4" fontId="19" fillId="2" borderId="11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19" fillId="21" borderId="9" applyNumberFormat="0" applyProtection="0">
      <alignment horizontal="left" vertical="center" indent="1"/>
    </xf>
    <xf numFmtId="0" fontId="2" fillId="0" borderId="0">
      <alignment/>
      <protection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19" fillId="19" borderId="10" applyNumberFormat="0" applyProtection="0">
      <alignment horizontal="left" vertical="top" indent="1"/>
    </xf>
    <xf numFmtId="0" fontId="19" fillId="19" borderId="10" applyNumberFormat="0" applyProtection="0">
      <alignment horizontal="left" vertical="top" indent="1"/>
    </xf>
    <xf numFmtId="0" fontId="19" fillId="19" borderId="10" applyNumberFormat="0" applyProtection="0">
      <alignment horizontal="left" vertical="top" indent="1"/>
    </xf>
    <xf numFmtId="0" fontId="19" fillId="19" borderId="10" applyNumberFormat="0" applyProtection="0">
      <alignment horizontal="left" vertical="top" indent="1"/>
    </xf>
    <xf numFmtId="0" fontId="19" fillId="19" borderId="10" applyNumberFormat="0" applyProtection="0">
      <alignment horizontal="left" vertical="top" indent="1"/>
    </xf>
    <xf numFmtId="0" fontId="19" fillId="19" borderId="10" applyNumberFormat="0" applyProtection="0">
      <alignment horizontal="left" vertical="top" indent="1"/>
    </xf>
    <xf numFmtId="0" fontId="19" fillId="19" borderId="10" applyNumberFormat="0" applyProtection="0">
      <alignment horizontal="left" vertical="top" indent="1"/>
    </xf>
    <xf numFmtId="0" fontId="19" fillId="19" borderId="10" applyNumberFormat="0" applyProtection="0">
      <alignment horizontal="left" vertical="top" indent="1"/>
    </xf>
    <xf numFmtId="0" fontId="2" fillId="0" borderId="0">
      <alignment/>
      <protection/>
    </xf>
    <xf numFmtId="0" fontId="0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0" fillId="0" borderId="0">
      <alignment/>
      <protection/>
    </xf>
    <xf numFmtId="0" fontId="0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9" borderId="10" applyNumberFormat="0" applyProtection="0">
      <alignment horizontal="left" vertical="top" indent="1"/>
    </xf>
    <xf numFmtId="0" fontId="19" fillId="19" borderId="10" applyNumberFormat="0" applyProtection="0">
      <alignment horizontal="left" vertical="top" indent="1"/>
    </xf>
    <xf numFmtId="0" fontId="19" fillId="19" borderId="10" applyNumberFormat="0" applyProtection="0">
      <alignment horizontal="left" vertical="top" indent="1"/>
    </xf>
    <xf numFmtId="0" fontId="19" fillId="19" borderId="10" applyNumberFormat="0" applyProtection="0">
      <alignment horizontal="left" vertical="top" indent="1"/>
    </xf>
    <xf numFmtId="0" fontId="19" fillId="19" borderId="10" applyNumberFormat="0" applyProtection="0">
      <alignment horizontal="left" vertical="top" indent="1"/>
    </xf>
    <xf numFmtId="0" fontId="19" fillId="19" borderId="10" applyNumberFormat="0" applyProtection="0">
      <alignment horizontal="left" vertical="top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19" fillId="80" borderId="9" applyNumberFormat="0" applyProtection="0">
      <alignment horizontal="left" vertical="center" indent="1"/>
    </xf>
    <xf numFmtId="0" fontId="2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19" fillId="2" borderId="10" applyNumberFormat="0" applyProtection="0">
      <alignment horizontal="left" vertical="top" indent="1"/>
    </xf>
    <xf numFmtId="0" fontId="19" fillId="2" borderId="10" applyNumberFormat="0" applyProtection="0">
      <alignment horizontal="left" vertical="top" indent="1"/>
    </xf>
    <xf numFmtId="0" fontId="19" fillId="2" borderId="10" applyNumberFormat="0" applyProtection="0">
      <alignment horizontal="left" vertical="top" indent="1"/>
    </xf>
    <xf numFmtId="0" fontId="19" fillId="2" borderId="10" applyNumberFormat="0" applyProtection="0">
      <alignment horizontal="left" vertical="top" indent="1"/>
    </xf>
    <xf numFmtId="0" fontId="19" fillId="2" borderId="10" applyNumberFormat="0" applyProtection="0">
      <alignment horizontal="left" vertical="top" indent="1"/>
    </xf>
    <xf numFmtId="0" fontId="19" fillId="2" borderId="10" applyNumberFormat="0" applyProtection="0">
      <alignment horizontal="left" vertical="top" indent="1"/>
    </xf>
    <xf numFmtId="0" fontId="19" fillId="2" borderId="10" applyNumberFormat="0" applyProtection="0">
      <alignment horizontal="left" vertical="top" indent="1"/>
    </xf>
    <xf numFmtId="0" fontId="19" fillId="2" borderId="10" applyNumberFormat="0" applyProtection="0">
      <alignment horizontal="left" vertical="top" indent="1"/>
    </xf>
    <xf numFmtId="0" fontId="2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10" applyNumberFormat="0" applyProtection="0">
      <alignment horizontal="left" vertical="top" indent="1"/>
    </xf>
    <xf numFmtId="0" fontId="19" fillId="2" borderId="10" applyNumberFormat="0" applyProtection="0">
      <alignment horizontal="left" vertical="top" indent="1"/>
    </xf>
    <xf numFmtId="0" fontId="19" fillId="2" borderId="10" applyNumberFormat="0" applyProtection="0">
      <alignment horizontal="left" vertical="top" indent="1"/>
    </xf>
    <xf numFmtId="0" fontId="19" fillId="2" borderId="10" applyNumberFormat="0" applyProtection="0">
      <alignment horizontal="left" vertical="top" indent="1"/>
    </xf>
    <xf numFmtId="0" fontId="19" fillId="2" borderId="10" applyNumberFormat="0" applyProtection="0">
      <alignment horizontal="left" vertical="top" indent="1"/>
    </xf>
    <xf numFmtId="0" fontId="19" fillId="2" borderId="10" applyNumberFormat="0" applyProtection="0">
      <alignment horizontal="left" vertical="top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2" fillId="0" borderId="0">
      <alignment/>
      <protection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19" fillId="6" borderId="10" applyNumberFormat="0" applyProtection="0">
      <alignment horizontal="left" vertical="top" indent="1"/>
    </xf>
    <xf numFmtId="0" fontId="19" fillId="6" borderId="10" applyNumberFormat="0" applyProtection="0">
      <alignment horizontal="left" vertical="top" indent="1"/>
    </xf>
    <xf numFmtId="0" fontId="19" fillId="6" borderId="10" applyNumberFormat="0" applyProtection="0">
      <alignment horizontal="left" vertical="top" indent="1"/>
    </xf>
    <xf numFmtId="0" fontId="19" fillId="6" borderId="10" applyNumberFormat="0" applyProtection="0">
      <alignment horizontal="left" vertical="top" indent="1"/>
    </xf>
    <xf numFmtId="0" fontId="19" fillId="6" borderId="10" applyNumberFormat="0" applyProtection="0">
      <alignment horizontal="left" vertical="top" indent="1"/>
    </xf>
    <xf numFmtId="0" fontId="19" fillId="6" borderId="10" applyNumberFormat="0" applyProtection="0">
      <alignment horizontal="left" vertical="top" indent="1"/>
    </xf>
    <xf numFmtId="0" fontId="19" fillId="6" borderId="10" applyNumberFormat="0" applyProtection="0">
      <alignment horizontal="left" vertical="top" indent="1"/>
    </xf>
    <xf numFmtId="0" fontId="19" fillId="6" borderId="10" applyNumberFormat="0" applyProtection="0">
      <alignment horizontal="left" vertical="top" indent="1"/>
    </xf>
    <xf numFmtId="0" fontId="2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6" borderId="10" applyNumberFormat="0" applyProtection="0">
      <alignment horizontal="left" vertical="top" indent="1"/>
    </xf>
    <xf numFmtId="0" fontId="19" fillId="6" borderId="10" applyNumberFormat="0" applyProtection="0">
      <alignment horizontal="left" vertical="top" indent="1"/>
    </xf>
    <xf numFmtId="0" fontId="19" fillId="6" borderId="10" applyNumberFormat="0" applyProtection="0">
      <alignment horizontal="left" vertical="top" indent="1"/>
    </xf>
    <xf numFmtId="0" fontId="19" fillId="6" borderId="10" applyNumberFormat="0" applyProtection="0">
      <alignment horizontal="left" vertical="top" indent="1"/>
    </xf>
    <xf numFmtId="0" fontId="19" fillId="6" borderId="10" applyNumberFormat="0" applyProtection="0">
      <alignment horizontal="left" vertical="top" indent="1"/>
    </xf>
    <xf numFmtId="0" fontId="19" fillId="6" borderId="10" applyNumberFormat="0" applyProtection="0">
      <alignment horizontal="left" vertical="top" indent="1"/>
    </xf>
    <xf numFmtId="0" fontId="19" fillId="79" borderId="9" applyNumberFormat="0" applyProtection="0">
      <alignment horizontal="left" vertical="center" indent="1"/>
    </xf>
    <xf numFmtId="0" fontId="19" fillId="79" borderId="9" applyNumberFormat="0" applyProtection="0">
      <alignment horizontal="left" vertical="center" indent="1"/>
    </xf>
    <xf numFmtId="0" fontId="19" fillId="79" borderId="9" applyNumberFormat="0" applyProtection="0">
      <alignment horizontal="left" vertical="center" indent="1"/>
    </xf>
    <xf numFmtId="0" fontId="19" fillId="79" borderId="9" applyNumberFormat="0" applyProtection="0">
      <alignment horizontal="left" vertical="center" indent="1"/>
    </xf>
    <xf numFmtId="0" fontId="19" fillId="79" borderId="9" applyNumberFormat="0" applyProtection="0">
      <alignment horizontal="left" vertical="center" indent="1"/>
    </xf>
    <xf numFmtId="0" fontId="19" fillId="79" borderId="9" applyNumberFormat="0" applyProtection="0">
      <alignment horizontal="left" vertical="center" indent="1"/>
    </xf>
    <xf numFmtId="0" fontId="19" fillId="79" borderId="9" applyNumberFormat="0" applyProtection="0">
      <alignment horizontal="left" vertical="center" indent="1"/>
    </xf>
    <xf numFmtId="0" fontId="19" fillId="79" borderId="9" applyNumberFormat="0" applyProtection="0">
      <alignment horizontal="left" vertical="center" indent="1"/>
    </xf>
    <xf numFmtId="0" fontId="2" fillId="0" borderId="0">
      <alignment/>
      <protection/>
    </xf>
    <xf numFmtId="0" fontId="0" fillId="79" borderId="10" applyNumberFormat="0" applyProtection="0">
      <alignment horizontal="left" vertical="center" indent="1"/>
    </xf>
    <xf numFmtId="0" fontId="0" fillId="79" borderId="10" applyNumberFormat="0" applyProtection="0">
      <alignment horizontal="left" vertical="center" indent="1"/>
    </xf>
    <xf numFmtId="0" fontId="0" fillId="79" borderId="10" applyNumberFormat="0" applyProtection="0">
      <alignment horizontal="left" vertical="center" indent="1"/>
    </xf>
    <xf numFmtId="0" fontId="0" fillId="79" borderId="10" applyNumberFormat="0" applyProtection="0">
      <alignment horizontal="left" vertical="center" indent="1"/>
    </xf>
    <xf numFmtId="0" fontId="0" fillId="79" borderId="10" applyNumberFormat="0" applyProtection="0">
      <alignment horizontal="left" vertical="center" indent="1"/>
    </xf>
    <xf numFmtId="0" fontId="0" fillId="79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79" borderId="10" applyNumberFormat="0" applyProtection="0">
      <alignment horizontal="left" vertical="center" indent="1"/>
    </xf>
    <xf numFmtId="0" fontId="0" fillId="79" borderId="10" applyNumberFormat="0" applyProtection="0">
      <alignment horizontal="left" vertical="center" indent="1"/>
    </xf>
    <xf numFmtId="0" fontId="0" fillId="79" borderId="10" applyNumberFormat="0" applyProtection="0">
      <alignment horizontal="left" vertical="center" indent="1"/>
    </xf>
    <xf numFmtId="0" fontId="0" fillId="79" borderId="10" applyNumberFormat="0" applyProtection="0">
      <alignment horizontal="left" vertical="center" indent="1"/>
    </xf>
    <xf numFmtId="0" fontId="0" fillId="79" borderId="10" applyNumberFormat="0" applyProtection="0">
      <alignment horizontal="left" vertical="center" indent="1"/>
    </xf>
    <xf numFmtId="0" fontId="0" fillId="79" borderId="10" applyNumberFormat="0" applyProtection="0">
      <alignment horizontal="left" vertical="center" indent="1"/>
    </xf>
    <xf numFmtId="0" fontId="0" fillId="79" borderId="10" applyNumberFormat="0" applyProtection="0">
      <alignment horizontal="left" vertical="center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9" borderId="9" applyNumberFormat="0" applyProtection="0">
      <alignment horizontal="left" vertical="center" indent="1"/>
    </xf>
    <xf numFmtId="0" fontId="19" fillId="79" borderId="9" applyNumberFormat="0" applyProtection="0">
      <alignment horizontal="left" vertical="center" indent="1"/>
    </xf>
    <xf numFmtId="0" fontId="19" fillId="79" borderId="9" applyNumberFormat="0" applyProtection="0">
      <alignment horizontal="left" vertical="center" indent="1"/>
    </xf>
    <xf numFmtId="0" fontId="19" fillId="79" borderId="9" applyNumberFormat="0" applyProtection="0">
      <alignment horizontal="left" vertical="center" indent="1"/>
    </xf>
    <xf numFmtId="0" fontId="19" fillId="79" borderId="9" applyNumberFormat="0" applyProtection="0">
      <alignment horizontal="left" vertical="center" indent="1"/>
    </xf>
    <xf numFmtId="0" fontId="19" fillId="79" borderId="9" applyNumberFormat="0" applyProtection="0">
      <alignment horizontal="left" vertical="center" indent="1"/>
    </xf>
    <xf numFmtId="0" fontId="19" fillId="79" borderId="10" applyNumberFormat="0" applyProtection="0">
      <alignment horizontal="left" vertical="top" indent="1"/>
    </xf>
    <xf numFmtId="0" fontId="19" fillId="79" borderId="10" applyNumberFormat="0" applyProtection="0">
      <alignment horizontal="left" vertical="top" indent="1"/>
    </xf>
    <xf numFmtId="0" fontId="19" fillId="79" borderId="10" applyNumberFormat="0" applyProtection="0">
      <alignment horizontal="left" vertical="top" indent="1"/>
    </xf>
    <xf numFmtId="0" fontId="19" fillId="79" borderId="10" applyNumberFormat="0" applyProtection="0">
      <alignment horizontal="left" vertical="top" indent="1"/>
    </xf>
    <xf numFmtId="0" fontId="19" fillId="79" borderId="10" applyNumberFormat="0" applyProtection="0">
      <alignment horizontal="left" vertical="top" indent="1"/>
    </xf>
    <xf numFmtId="0" fontId="19" fillId="79" borderId="10" applyNumberFormat="0" applyProtection="0">
      <alignment horizontal="left" vertical="top" indent="1"/>
    </xf>
    <xf numFmtId="0" fontId="19" fillId="79" borderId="10" applyNumberFormat="0" applyProtection="0">
      <alignment horizontal="left" vertical="top" indent="1"/>
    </xf>
    <xf numFmtId="0" fontId="19" fillId="79" borderId="10" applyNumberFormat="0" applyProtection="0">
      <alignment horizontal="left" vertical="top" indent="1"/>
    </xf>
    <xf numFmtId="0" fontId="2" fillId="0" borderId="0">
      <alignment/>
      <protection/>
    </xf>
    <xf numFmtId="0" fontId="0" fillId="79" borderId="10" applyNumberFormat="0" applyProtection="0">
      <alignment horizontal="left" vertical="top" indent="1"/>
    </xf>
    <xf numFmtId="0" fontId="0" fillId="79" borderId="10" applyNumberFormat="0" applyProtection="0">
      <alignment horizontal="left" vertical="top" indent="1"/>
    </xf>
    <xf numFmtId="0" fontId="0" fillId="79" borderId="10" applyNumberFormat="0" applyProtection="0">
      <alignment horizontal="left" vertical="top" indent="1"/>
    </xf>
    <xf numFmtId="0" fontId="0" fillId="79" borderId="10" applyNumberFormat="0" applyProtection="0">
      <alignment horizontal="left" vertical="top" indent="1"/>
    </xf>
    <xf numFmtId="0" fontId="0" fillId="79" borderId="10" applyNumberFormat="0" applyProtection="0">
      <alignment horizontal="left" vertical="top" indent="1"/>
    </xf>
    <xf numFmtId="0" fontId="0" fillId="79" borderId="10" applyNumberFormat="0" applyProtection="0">
      <alignment horizontal="left" vertical="top" indent="1"/>
    </xf>
    <xf numFmtId="0" fontId="0" fillId="0" borderId="0">
      <alignment/>
      <protection/>
    </xf>
    <xf numFmtId="0" fontId="0" fillId="79" borderId="10" applyNumberFormat="0" applyProtection="0">
      <alignment horizontal="left" vertical="top" indent="1"/>
    </xf>
    <xf numFmtId="0" fontId="0" fillId="79" borderId="10" applyNumberFormat="0" applyProtection="0">
      <alignment horizontal="left" vertical="top" indent="1"/>
    </xf>
    <xf numFmtId="0" fontId="0" fillId="79" borderId="10" applyNumberFormat="0" applyProtection="0">
      <alignment horizontal="left" vertical="top" indent="1"/>
    </xf>
    <xf numFmtId="0" fontId="0" fillId="79" borderId="10" applyNumberFormat="0" applyProtection="0">
      <alignment horizontal="left" vertical="top" indent="1"/>
    </xf>
    <xf numFmtId="0" fontId="0" fillId="79" borderId="10" applyNumberFormat="0" applyProtection="0">
      <alignment horizontal="left" vertical="top" indent="1"/>
    </xf>
    <xf numFmtId="0" fontId="0" fillId="79" borderId="10" applyNumberFormat="0" applyProtection="0">
      <alignment horizontal="left" vertical="top" indent="1"/>
    </xf>
    <xf numFmtId="0" fontId="0" fillId="79" borderId="10" applyNumberFormat="0" applyProtection="0">
      <alignment horizontal="left" vertical="top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9" borderId="10" applyNumberFormat="0" applyProtection="0">
      <alignment horizontal="left" vertical="top" indent="1"/>
    </xf>
    <xf numFmtId="0" fontId="19" fillId="79" borderId="10" applyNumberFormat="0" applyProtection="0">
      <alignment horizontal="left" vertical="top" indent="1"/>
    </xf>
    <xf numFmtId="0" fontId="19" fillId="79" borderId="10" applyNumberFormat="0" applyProtection="0">
      <alignment horizontal="left" vertical="top" indent="1"/>
    </xf>
    <xf numFmtId="0" fontId="19" fillId="79" borderId="10" applyNumberFormat="0" applyProtection="0">
      <alignment horizontal="left" vertical="top" indent="1"/>
    </xf>
    <xf numFmtId="0" fontId="19" fillId="79" borderId="10" applyNumberFormat="0" applyProtection="0">
      <alignment horizontal="left" vertical="top" indent="1"/>
    </xf>
    <xf numFmtId="0" fontId="19" fillId="79" borderId="10" applyNumberFormat="0" applyProtection="0">
      <alignment horizontal="left" vertical="top" indent="1"/>
    </xf>
    <xf numFmtId="0" fontId="19" fillId="5" borderId="13" applyNumberFormat="0">
      <alignment/>
      <protection locked="0"/>
    </xf>
    <xf numFmtId="0" fontId="2" fillId="0" borderId="0">
      <alignment/>
      <protection/>
    </xf>
    <xf numFmtId="0" fontId="0" fillId="5" borderId="14" applyNumberFormat="0">
      <alignment/>
      <protection locked="0"/>
    </xf>
    <xf numFmtId="0" fontId="0" fillId="5" borderId="14" applyNumberFormat="0">
      <alignment/>
      <protection locked="0"/>
    </xf>
    <xf numFmtId="0" fontId="0" fillId="5" borderId="14" applyNumberFormat="0">
      <alignment/>
      <protection locked="0"/>
    </xf>
    <xf numFmtId="0" fontId="0" fillId="5" borderId="14" applyNumberFormat="0">
      <alignment/>
      <protection locked="0"/>
    </xf>
    <xf numFmtId="0" fontId="0" fillId="5" borderId="14" applyNumberFormat="0">
      <alignment/>
      <protection locked="0"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0" fillId="5" borderId="14" applyNumberFormat="0">
      <alignment/>
      <protection locked="0"/>
    </xf>
    <xf numFmtId="0" fontId="0" fillId="5" borderId="14" applyNumberFormat="0">
      <alignment/>
      <protection locked="0"/>
    </xf>
    <xf numFmtId="0" fontId="0" fillId="5" borderId="14" applyNumberFormat="0">
      <alignment/>
      <protection locked="0"/>
    </xf>
    <xf numFmtId="0" fontId="0" fillId="5" borderId="14" applyNumberFormat="0">
      <alignment/>
      <protection locked="0"/>
    </xf>
    <xf numFmtId="0" fontId="0" fillId="5" borderId="14" applyNumberFormat="0">
      <alignment/>
      <protection locked="0"/>
    </xf>
    <xf numFmtId="0" fontId="0" fillId="5" borderId="14" applyNumberFormat="0">
      <alignment/>
      <protection locked="0"/>
    </xf>
    <xf numFmtId="0" fontId="0" fillId="5" borderId="14" applyNumberFormat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5" borderId="13" applyNumberFormat="0">
      <alignment/>
      <protection locked="0"/>
    </xf>
    <xf numFmtId="0" fontId="22" fillId="19" borderId="15" applyBorder="0">
      <alignment/>
      <protection/>
    </xf>
    <xf numFmtId="0" fontId="22" fillId="19" borderId="15" applyBorder="0">
      <alignment/>
      <protection/>
    </xf>
    <xf numFmtId="0" fontId="22" fillId="19" borderId="15" applyBorder="0">
      <alignment/>
      <protection/>
    </xf>
    <xf numFmtId="0" fontId="22" fillId="19" borderId="15" applyBorder="0">
      <alignment/>
      <protection/>
    </xf>
    <xf numFmtId="0" fontId="22" fillId="19" borderId="15" applyBorder="0">
      <alignment/>
      <protection/>
    </xf>
    <xf numFmtId="0" fontId="22" fillId="19" borderId="15" applyBorder="0">
      <alignment/>
      <protection/>
    </xf>
    <xf numFmtId="0" fontId="22" fillId="19" borderId="15" applyBorder="0">
      <alignment/>
      <protection/>
    </xf>
    <xf numFmtId="0" fontId="22" fillId="19" borderId="15" applyBorder="0">
      <alignment/>
      <protection/>
    </xf>
    <xf numFmtId="0" fontId="22" fillId="19" borderId="15" applyBorder="0">
      <alignment/>
      <protection/>
    </xf>
    <xf numFmtId="0" fontId="22" fillId="19" borderId="15" applyBorder="0">
      <alignment/>
      <protection/>
    </xf>
    <xf numFmtId="0" fontId="22" fillId="19" borderId="15" applyBorder="0">
      <alignment/>
      <protection/>
    </xf>
    <xf numFmtId="0" fontId="22" fillId="19" borderId="15" applyBorder="0">
      <alignment/>
      <protection/>
    </xf>
    <xf numFmtId="0" fontId="22" fillId="19" borderId="15" applyBorder="0">
      <alignment/>
      <protection/>
    </xf>
    <xf numFmtId="4" fontId="23" fillId="4" borderId="10" applyNumberFormat="0" applyProtection="0">
      <alignment vertical="center"/>
    </xf>
    <xf numFmtId="4" fontId="23" fillId="4" borderId="10" applyNumberFormat="0" applyProtection="0">
      <alignment vertical="center"/>
    </xf>
    <xf numFmtId="4" fontId="23" fillId="4" borderId="10" applyNumberFormat="0" applyProtection="0">
      <alignment vertical="center"/>
    </xf>
    <xf numFmtId="4" fontId="23" fillId="4" borderId="10" applyNumberFormat="0" applyProtection="0">
      <alignment vertical="center"/>
    </xf>
    <xf numFmtId="4" fontId="23" fillId="4" borderId="10" applyNumberFormat="0" applyProtection="0">
      <alignment vertical="center"/>
    </xf>
    <xf numFmtId="4" fontId="23" fillId="4" borderId="10" applyNumberFormat="0" applyProtection="0">
      <alignment vertical="center"/>
    </xf>
    <xf numFmtId="4" fontId="23" fillId="4" borderId="10" applyNumberFormat="0" applyProtection="0">
      <alignment vertical="center"/>
    </xf>
    <xf numFmtId="4" fontId="23" fillId="4" borderId="10" applyNumberFormat="0" applyProtection="0">
      <alignment vertical="center"/>
    </xf>
    <xf numFmtId="0" fontId="2" fillId="0" borderId="0">
      <alignment/>
      <protection/>
    </xf>
    <xf numFmtId="4" fontId="3" fillId="4" borderId="10" applyNumberFormat="0" applyProtection="0">
      <alignment vertical="center"/>
    </xf>
    <xf numFmtId="4" fontId="3" fillId="4" borderId="10" applyNumberFormat="0" applyProtection="0">
      <alignment vertical="center"/>
    </xf>
    <xf numFmtId="4" fontId="3" fillId="4" borderId="10" applyNumberFormat="0" applyProtection="0">
      <alignment vertical="center"/>
    </xf>
    <xf numFmtId="4" fontId="3" fillId="4" borderId="10" applyNumberFormat="0" applyProtection="0">
      <alignment vertical="center"/>
    </xf>
    <xf numFmtId="4" fontId="3" fillId="4" borderId="10" applyNumberFormat="0" applyProtection="0">
      <alignment vertical="center"/>
    </xf>
    <xf numFmtId="4" fontId="3" fillId="4" borderId="10" applyNumberFormat="0" applyProtection="0">
      <alignment vertical="center"/>
    </xf>
    <xf numFmtId="0" fontId="0" fillId="0" borderId="0">
      <alignment/>
      <protection/>
    </xf>
    <xf numFmtId="4" fontId="3" fillId="4" borderId="10" applyNumberFormat="0" applyProtection="0">
      <alignment vertical="center"/>
    </xf>
    <xf numFmtId="4" fontId="3" fillId="4" borderId="10" applyNumberFormat="0" applyProtection="0">
      <alignment vertical="center"/>
    </xf>
    <xf numFmtId="4" fontId="3" fillId="4" borderId="10" applyNumberFormat="0" applyProtection="0">
      <alignment vertical="center"/>
    </xf>
    <xf numFmtId="4" fontId="3" fillId="4" borderId="10" applyNumberFormat="0" applyProtection="0">
      <alignment vertical="center"/>
    </xf>
    <xf numFmtId="4" fontId="3" fillId="4" borderId="10" applyNumberFormat="0" applyProtection="0">
      <alignment vertical="center"/>
    </xf>
    <xf numFmtId="4" fontId="3" fillId="4" borderId="10" applyNumberFormat="0" applyProtection="0">
      <alignment vertical="center"/>
    </xf>
    <xf numFmtId="4" fontId="3" fillId="4" borderId="10" applyNumberFormat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3" fillId="4" borderId="10" applyNumberFormat="0" applyProtection="0">
      <alignment vertical="center"/>
    </xf>
    <xf numFmtId="4" fontId="23" fillId="4" borderId="10" applyNumberFormat="0" applyProtection="0">
      <alignment vertical="center"/>
    </xf>
    <xf numFmtId="4" fontId="23" fillId="4" borderId="10" applyNumberFormat="0" applyProtection="0">
      <alignment vertical="center"/>
    </xf>
    <xf numFmtId="4" fontId="23" fillId="4" borderId="10" applyNumberFormat="0" applyProtection="0">
      <alignment vertical="center"/>
    </xf>
    <xf numFmtId="4" fontId="23" fillId="4" borderId="10" applyNumberFormat="0" applyProtection="0">
      <alignment vertical="center"/>
    </xf>
    <xf numFmtId="4" fontId="23" fillId="4" borderId="10" applyNumberFormat="0" applyProtection="0">
      <alignment vertical="center"/>
    </xf>
    <xf numFmtId="4" fontId="20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0" fontId="2" fillId="0" borderId="0">
      <alignment/>
      <protection/>
    </xf>
    <xf numFmtId="4" fontId="42" fillId="4" borderId="10" applyNumberFormat="0" applyProtection="0">
      <alignment vertical="center"/>
    </xf>
    <xf numFmtId="4" fontId="42" fillId="4" borderId="10" applyNumberFormat="0" applyProtection="0">
      <alignment vertical="center"/>
    </xf>
    <xf numFmtId="4" fontId="42" fillId="4" borderId="10" applyNumberFormat="0" applyProtection="0">
      <alignment vertical="center"/>
    </xf>
    <xf numFmtId="4" fontId="42" fillId="4" borderId="10" applyNumberFormat="0" applyProtection="0">
      <alignment vertical="center"/>
    </xf>
    <xf numFmtId="4" fontId="42" fillId="4" borderId="10" applyNumberFormat="0" applyProtection="0">
      <alignment vertical="center"/>
    </xf>
    <xf numFmtId="4" fontId="42" fillId="4" borderId="10" applyNumberFormat="0" applyProtection="0">
      <alignment vertical="center"/>
    </xf>
    <xf numFmtId="0" fontId="0" fillId="0" borderId="0">
      <alignment/>
      <protection/>
    </xf>
    <xf numFmtId="4" fontId="42" fillId="4" borderId="10" applyNumberFormat="0" applyProtection="0">
      <alignment vertical="center"/>
    </xf>
    <xf numFmtId="4" fontId="42" fillId="4" borderId="10" applyNumberFormat="0" applyProtection="0">
      <alignment vertical="center"/>
    </xf>
    <xf numFmtId="4" fontId="42" fillId="4" borderId="10" applyNumberFormat="0" applyProtection="0">
      <alignment vertical="center"/>
    </xf>
    <xf numFmtId="4" fontId="42" fillId="4" borderId="10" applyNumberFormat="0" applyProtection="0">
      <alignment vertical="center"/>
    </xf>
    <xf numFmtId="4" fontId="42" fillId="4" borderId="10" applyNumberFormat="0" applyProtection="0">
      <alignment vertical="center"/>
    </xf>
    <xf numFmtId="4" fontId="42" fillId="4" borderId="10" applyNumberFormat="0" applyProtection="0">
      <alignment vertical="center"/>
    </xf>
    <xf numFmtId="4" fontId="42" fillId="4" borderId="10" applyNumberFormat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0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23" fillId="21" borderId="10" applyNumberFormat="0" applyProtection="0">
      <alignment horizontal="left" vertical="center" indent="1"/>
    </xf>
    <xf numFmtId="4" fontId="23" fillId="21" borderId="10" applyNumberFormat="0" applyProtection="0">
      <alignment horizontal="left" vertical="center" indent="1"/>
    </xf>
    <xf numFmtId="4" fontId="23" fillId="21" borderId="10" applyNumberFormat="0" applyProtection="0">
      <alignment horizontal="left" vertical="center" indent="1"/>
    </xf>
    <xf numFmtId="4" fontId="23" fillId="21" borderId="10" applyNumberFormat="0" applyProtection="0">
      <alignment horizontal="left" vertical="center" indent="1"/>
    </xf>
    <xf numFmtId="4" fontId="23" fillId="21" borderId="10" applyNumberFormat="0" applyProtection="0">
      <alignment horizontal="left" vertical="center" indent="1"/>
    </xf>
    <xf numFmtId="4" fontId="23" fillId="21" borderId="10" applyNumberFormat="0" applyProtection="0">
      <alignment horizontal="left" vertical="center" indent="1"/>
    </xf>
    <xf numFmtId="4" fontId="23" fillId="21" borderId="10" applyNumberFormat="0" applyProtection="0">
      <alignment horizontal="left" vertical="center" indent="1"/>
    </xf>
    <xf numFmtId="4" fontId="23" fillId="21" borderId="10" applyNumberFormat="0" applyProtection="0">
      <alignment horizontal="left" vertical="center" indent="1"/>
    </xf>
    <xf numFmtId="0" fontId="2" fillId="0" borderId="0">
      <alignment/>
      <protection/>
    </xf>
    <xf numFmtId="4" fontId="3" fillId="4" borderId="10" applyNumberFormat="0" applyProtection="0">
      <alignment horizontal="left" vertical="center" indent="1"/>
    </xf>
    <xf numFmtId="4" fontId="3" fillId="4" borderId="10" applyNumberFormat="0" applyProtection="0">
      <alignment horizontal="left" vertical="center" indent="1"/>
    </xf>
    <xf numFmtId="4" fontId="3" fillId="4" borderId="10" applyNumberFormat="0" applyProtection="0">
      <alignment horizontal="left" vertical="center" indent="1"/>
    </xf>
    <xf numFmtId="4" fontId="3" fillId="4" borderId="10" applyNumberFormat="0" applyProtection="0">
      <alignment horizontal="left" vertical="center" indent="1"/>
    </xf>
    <xf numFmtId="4" fontId="3" fillId="4" borderId="10" applyNumberFormat="0" applyProtection="0">
      <alignment horizontal="left" vertical="center" indent="1"/>
    </xf>
    <xf numFmtId="4" fontId="3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3" fillId="4" borderId="10" applyNumberFormat="0" applyProtection="0">
      <alignment horizontal="left" vertical="center" indent="1"/>
    </xf>
    <xf numFmtId="4" fontId="3" fillId="4" borderId="10" applyNumberFormat="0" applyProtection="0">
      <alignment horizontal="left" vertical="center" indent="1"/>
    </xf>
    <xf numFmtId="4" fontId="3" fillId="4" borderId="10" applyNumberFormat="0" applyProtection="0">
      <alignment horizontal="left" vertical="center" indent="1"/>
    </xf>
    <xf numFmtId="4" fontId="3" fillId="4" borderId="10" applyNumberFormat="0" applyProtection="0">
      <alignment horizontal="left" vertical="center" indent="1"/>
    </xf>
    <xf numFmtId="4" fontId="3" fillId="4" borderId="10" applyNumberFormat="0" applyProtection="0">
      <alignment horizontal="left" vertical="center" indent="1"/>
    </xf>
    <xf numFmtId="4" fontId="3" fillId="4" borderId="10" applyNumberFormat="0" applyProtection="0">
      <alignment horizontal="left" vertical="center" indent="1"/>
    </xf>
    <xf numFmtId="4" fontId="3" fillId="4" borderId="10" applyNumberFormat="0" applyProtection="0">
      <alignment horizontal="left" vertical="center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3" fillId="21" borderId="10" applyNumberFormat="0" applyProtection="0">
      <alignment horizontal="left" vertical="center" indent="1"/>
    </xf>
    <xf numFmtId="4" fontId="23" fillId="21" borderId="10" applyNumberFormat="0" applyProtection="0">
      <alignment horizontal="left" vertical="center" indent="1"/>
    </xf>
    <xf numFmtId="4" fontId="23" fillId="21" borderId="10" applyNumberFormat="0" applyProtection="0">
      <alignment horizontal="left" vertical="center" indent="1"/>
    </xf>
    <xf numFmtId="4" fontId="23" fillId="21" borderId="10" applyNumberFormat="0" applyProtection="0">
      <alignment horizontal="left" vertical="center" indent="1"/>
    </xf>
    <xf numFmtId="4" fontId="23" fillId="21" borderId="10" applyNumberFormat="0" applyProtection="0">
      <alignment horizontal="left" vertical="center" indent="1"/>
    </xf>
    <xf numFmtId="4" fontId="23" fillId="21" borderId="10" applyNumberFormat="0" applyProtection="0">
      <alignment horizontal="left" vertical="center" indent="1"/>
    </xf>
    <xf numFmtId="0" fontId="23" fillId="4" borderId="10" applyNumberFormat="0" applyProtection="0">
      <alignment horizontal="left" vertical="top" indent="1"/>
    </xf>
    <xf numFmtId="0" fontId="23" fillId="4" borderId="10" applyNumberFormat="0" applyProtection="0">
      <alignment horizontal="left" vertical="top" indent="1"/>
    </xf>
    <xf numFmtId="0" fontId="23" fillId="4" borderId="10" applyNumberFormat="0" applyProtection="0">
      <alignment horizontal="left" vertical="top" indent="1"/>
    </xf>
    <xf numFmtId="0" fontId="23" fillId="4" borderId="10" applyNumberFormat="0" applyProtection="0">
      <alignment horizontal="left" vertical="top" indent="1"/>
    </xf>
    <xf numFmtId="0" fontId="23" fillId="4" borderId="10" applyNumberFormat="0" applyProtection="0">
      <alignment horizontal="left" vertical="top" indent="1"/>
    </xf>
    <xf numFmtId="0" fontId="23" fillId="4" borderId="10" applyNumberFormat="0" applyProtection="0">
      <alignment horizontal="left" vertical="top" indent="1"/>
    </xf>
    <xf numFmtId="0" fontId="23" fillId="4" borderId="10" applyNumberFormat="0" applyProtection="0">
      <alignment horizontal="left" vertical="top" indent="1"/>
    </xf>
    <xf numFmtId="0" fontId="23" fillId="4" borderId="10" applyNumberFormat="0" applyProtection="0">
      <alignment horizontal="left" vertical="top" indent="1"/>
    </xf>
    <xf numFmtId="0" fontId="2" fillId="0" borderId="0">
      <alignment/>
      <protection/>
    </xf>
    <xf numFmtId="0" fontId="3" fillId="4" borderId="10" applyNumberFormat="0" applyProtection="0">
      <alignment horizontal="left" vertical="top" indent="1"/>
    </xf>
    <xf numFmtId="0" fontId="3" fillId="4" borderId="10" applyNumberFormat="0" applyProtection="0">
      <alignment horizontal="left" vertical="top" indent="1"/>
    </xf>
    <xf numFmtId="0" fontId="3" fillId="4" borderId="10" applyNumberFormat="0" applyProtection="0">
      <alignment horizontal="left" vertical="top" indent="1"/>
    </xf>
    <xf numFmtId="0" fontId="3" fillId="4" borderId="10" applyNumberFormat="0" applyProtection="0">
      <alignment horizontal="left" vertical="top" indent="1"/>
    </xf>
    <xf numFmtId="0" fontId="3" fillId="4" borderId="10" applyNumberFormat="0" applyProtection="0">
      <alignment horizontal="left" vertical="top" indent="1"/>
    </xf>
    <xf numFmtId="0" fontId="3" fillId="4" borderId="10" applyNumberFormat="0" applyProtection="0">
      <alignment horizontal="left" vertical="top" indent="1"/>
    </xf>
    <xf numFmtId="0" fontId="0" fillId="0" borderId="0">
      <alignment/>
      <protection/>
    </xf>
    <xf numFmtId="0" fontId="3" fillId="4" borderId="10" applyNumberFormat="0" applyProtection="0">
      <alignment horizontal="left" vertical="top" indent="1"/>
    </xf>
    <xf numFmtId="0" fontId="3" fillId="4" borderId="10" applyNumberFormat="0" applyProtection="0">
      <alignment horizontal="left" vertical="top" indent="1"/>
    </xf>
    <xf numFmtId="0" fontId="3" fillId="4" borderId="10" applyNumberFormat="0" applyProtection="0">
      <alignment horizontal="left" vertical="top" indent="1"/>
    </xf>
    <xf numFmtId="0" fontId="3" fillId="4" borderId="10" applyNumberFormat="0" applyProtection="0">
      <alignment horizontal="left" vertical="top" indent="1"/>
    </xf>
    <xf numFmtId="0" fontId="3" fillId="4" borderId="10" applyNumberFormat="0" applyProtection="0">
      <alignment horizontal="left" vertical="top" indent="1"/>
    </xf>
    <xf numFmtId="0" fontId="3" fillId="4" borderId="10" applyNumberFormat="0" applyProtection="0">
      <alignment horizontal="left" vertical="top" indent="1"/>
    </xf>
    <xf numFmtId="0" fontId="3" fillId="4" borderId="10" applyNumberFormat="0" applyProtection="0">
      <alignment horizontal="left" vertical="top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" borderId="10" applyNumberFormat="0" applyProtection="0">
      <alignment horizontal="left" vertical="top" indent="1"/>
    </xf>
    <xf numFmtId="0" fontId="23" fillId="4" borderId="10" applyNumberFormat="0" applyProtection="0">
      <alignment horizontal="left" vertical="top" indent="1"/>
    </xf>
    <xf numFmtId="0" fontId="23" fillId="4" borderId="10" applyNumberFormat="0" applyProtection="0">
      <alignment horizontal="left" vertical="top" indent="1"/>
    </xf>
    <xf numFmtId="0" fontId="23" fillId="4" borderId="10" applyNumberFormat="0" applyProtection="0">
      <alignment horizontal="left" vertical="top" indent="1"/>
    </xf>
    <xf numFmtId="0" fontId="23" fillId="4" borderId="10" applyNumberFormat="0" applyProtection="0">
      <alignment horizontal="left" vertical="top" indent="1"/>
    </xf>
    <xf numFmtId="0" fontId="23" fillId="4" borderId="10" applyNumberFormat="0" applyProtection="0">
      <alignment horizontal="left" vertical="top" indent="1"/>
    </xf>
    <xf numFmtId="4" fontId="3" fillId="79" borderId="10" applyNumberFormat="0" applyProtection="0">
      <alignment horizontal="right" vertical="center"/>
    </xf>
    <xf numFmtId="4" fontId="3" fillId="79" borderId="10" applyNumberFormat="0" applyProtection="0">
      <alignment horizontal="right" vertical="center"/>
    </xf>
    <xf numFmtId="4" fontId="3" fillId="79" borderId="10" applyNumberFormat="0" applyProtection="0">
      <alignment horizontal="right" vertical="center"/>
    </xf>
    <xf numFmtId="4" fontId="3" fillId="79" borderId="10" applyNumberFormat="0" applyProtection="0">
      <alignment horizontal="right" vertical="center"/>
    </xf>
    <xf numFmtId="4" fontId="3" fillId="79" borderId="10" applyNumberFormat="0" applyProtection="0">
      <alignment horizontal="right" vertical="center"/>
    </xf>
    <xf numFmtId="4" fontId="3" fillId="79" borderId="10" applyNumberFormat="0" applyProtection="0">
      <alignment horizontal="right" vertical="center"/>
    </xf>
    <xf numFmtId="4" fontId="3" fillId="79" borderId="10" applyNumberFormat="0" applyProtection="0">
      <alignment horizontal="right" vertical="center"/>
    </xf>
    <xf numFmtId="4" fontId="3" fillId="79" borderId="10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0" fontId="2" fillId="0" borderId="0">
      <alignment/>
      <protection/>
    </xf>
    <xf numFmtId="4" fontId="3" fillId="79" borderId="10" applyNumberFormat="0" applyProtection="0">
      <alignment horizontal="right" vertical="center"/>
    </xf>
    <xf numFmtId="4" fontId="3" fillId="79" borderId="10" applyNumberFormat="0" applyProtection="0">
      <alignment horizontal="right" vertical="center"/>
    </xf>
    <xf numFmtId="4" fontId="3" fillId="79" borderId="10" applyNumberFormat="0" applyProtection="0">
      <alignment horizontal="right" vertical="center"/>
    </xf>
    <xf numFmtId="4" fontId="3" fillId="79" borderId="10" applyNumberFormat="0" applyProtection="0">
      <alignment horizontal="right" vertical="center"/>
    </xf>
    <xf numFmtId="4" fontId="3" fillId="79" borderId="10" applyNumberFormat="0" applyProtection="0">
      <alignment horizontal="right" vertical="center"/>
    </xf>
    <xf numFmtId="4" fontId="3" fillId="79" borderId="10" applyNumberFormat="0" applyProtection="0">
      <alignment horizontal="right" vertical="center"/>
    </xf>
    <xf numFmtId="4" fontId="19" fillId="0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0" fontId="2" fillId="0" borderId="0">
      <alignment/>
      <protection/>
    </xf>
    <xf numFmtId="4" fontId="42" fillId="79" borderId="10" applyNumberFormat="0" applyProtection="0">
      <alignment horizontal="right" vertical="center"/>
    </xf>
    <xf numFmtId="4" fontId="42" fillId="79" borderId="10" applyNumberFormat="0" applyProtection="0">
      <alignment horizontal="right" vertical="center"/>
    </xf>
    <xf numFmtId="4" fontId="42" fillId="79" borderId="10" applyNumberFormat="0" applyProtection="0">
      <alignment horizontal="right" vertical="center"/>
    </xf>
    <xf numFmtId="4" fontId="42" fillId="79" borderId="10" applyNumberFormat="0" applyProtection="0">
      <alignment horizontal="right" vertical="center"/>
    </xf>
    <xf numFmtId="4" fontId="42" fillId="79" borderId="10" applyNumberFormat="0" applyProtection="0">
      <alignment horizontal="right" vertical="center"/>
    </xf>
    <xf numFmtId="4" fontId="42" fillId="79" borderId="10" applyNumberFormat="0" applyProtection="0">
      <alignment horizontal="right" vertical="center"/>
    </xf>
    <xf numFmtId="0" fontId="0" fillId="0" borderId="0">
      <alignment/>
      <protection/>
    </xf>
    <xf numFmtId="4" fontId="42" fillId="79" borderId="10" applyNumberFormat="0" applyProtection="0">
      <alignment horizontal="right" vertical="center"/>
    </xf>
    <xf numFmtId="4" fontId="42" fillId="79" borderId="10" applyNumberFormat="0" applyProtection="0">
      <alignment horizontal="right" vertical="center"/>
    </xf>
    <xf numFmtId="4" fontId="42" fillId="79" borderId="10" applyNumberFormat="0" applyProtection="0">
      <alignment horizontal="right" vertical="center"/>
    </xf>
    <xf numFmtId="4" fontId="42" fillId="79" borderId="10" applyNumberFormat="0" applyProtection="0">
      <alignment horizontal="right" vertical="center"/>
    </xf>
    <xf numFmtId="4" fontId="42" fillId="79" borderId="10" applyNumberFormat="0" applyProtection="0">
      <alignment horizontal="right" vertical="center"/>
    </xf>
    <xf numFmtId="4" fontId="42" fillId="79" borderId="10" applyNumberFormat="0" applyProtection="0">
      <alignment horizontal="right" vertical="center"/>
    </xf>
    <xf numFmtId="4" fontId="42" fillId="79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0" fillId="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2" borderId="10" applyNumberFormat="0" applyProtection="0">
      <alignment horizontal="left" vertical="center" indent="1"/>
    </xf>
    <xf numFmtId="4" fontId="3" fillId="2" borderId="10" applyNumberFormat="0" applyProtection="0">
      <alignment horizontal="left" vertical="center" indent="1"/>
    </xf>
    <xf numFmtId="4" fontId="3" fillId="2" borderId="10" applyNumberFormat="0" applyProtection="0">
      <alignment horizontal="left" vertical="center" indent="1"/>
    </xf>
    <xf numFmtId="4" fontId="3" fillId="2" borderId="10" applyNumberFormat="0" applyProtection="0">
      <alignment horizontal="left" vertical="center" indent="1"/>
    </xf>
    <xf numFmtId="4" fontId="3" fillId="2" borderId="10" applyNumberFormat="0" applyProtection="0">
      <alignment horizontal="left" vertical="center" indent="1"/>
    </xf>
    <xf numFmtId="4" fontId="3" fillId="2" borderId="10" applyNumberFormat="0" applyProtection="0">
      <alignment horizontal="left" vertical="center" indent="1"/>
    </xf>
    <xf numFmtId="4" fontId="3" fillId="2" borderId="10" applyNumberFormat="0" applyProtection="0">
      <alignment horizontal="left" vertical="center" indent="1"/>
    </xf>
    <xf numFmtId="4" fontId="3" fillId="2" borderId="10" applyNumberFormat="0" applyProtection="0">
      <alignment horizontal="left" vertical="center" indent="1"/>
    </xf>
    <xf numFmtId="4" fontId="3" fillId="2" borderId="10" applyNumberFormat="0" applyProtection="0">
      <alignment horizontal="left" vertical="center" indent="1"/>
    </xf>
    <xf numFmtId="4" fontId="3" fillId="2" borderId="10" applyNumberFormat="0" applyProtection="0">
      <alignment horizontal="left" vertical="center" indent="1"/>
    </xf>
    <xf numFmtId="4" fontId="3" fillId="2" borderId="10" applyNumberFormat="0" applyProtection="0">
      <alignment horizontal="left" vertical="center" indent="1"/>
    </xf>
    <xf numFmtId="4" fontId="3" fillId="2" borderId="10" applyNumberFormat="0" applyProtection="0">
      <alignment horizontal="left" vertical="center" indent="1"/>
    </xf>
    <xf numFmtId="4" fontId="3" fillId="2" borderId="10" applyNumberFormat="0" applyProtection="0">
      <alignment horizontal="left" vertical="center" indent="1"/>
    </xf>
    <xf numFmtId="0" fontId="0" fillId="0" borderId="0">
      <alignment/>
      <protection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4" fontId="19" fillId="37" borderId="9" applyNumberFormat="0" applyProtection="0">
      <alignment horizontal="left" vertical="center" indent="1"/>
    </xf>
    <xf numFmtId="0" fontId="0" fillId="0" borderId="0">
      <alignment/>
      <protection/>
    </xf>
    <xf numFmtId="0" fontId="23" fillId="2" borderId="10" applyNumberFormat="0" applyProtection="0">
      <alignment horizontal="left" vertical="top" indent="1"/>
    </xf>
    <xf numFmtId="0" fontId="23" fillId="2" borderId="10" applyNumberFormat="0" applyProtection="0">
      <alignment horizontal="left" vertical="top" indent="1"/>
    </xf>
    <xf numFmtId="0" fontId="23" fillId="2" borderId="10" applyNumberFormat="0" applyProtection="0">
      <alignment horizontal="left" vertical="top" indent="1"/>
    </xf>
    <xf numFmtId="0" fontId="23" fillId="2" borderId="10" applyNumberFormat="0" applyProtection="0">
      <alignment horizontal="left" vertical="top" indent="1"/>
    </xf>
    <xf numFmtId="0" fontId="23" fillId="2" borderId="10" applyNumberFormat="0" applyProtection="0">
      <alignment horizontal="left" vertical="top" indent="1"/>
    </xf>
    <xf numFmtId="0" fontId="23" fillId="2" borderId="10" applyNumberFormat="0" applyProtection="0">
      <alignment horizontal="left" vertical="top" indent="1"/>
    </xf>
    <xf numFmtId="0" fontId="23" fillId="2" borderId="10" applyNumberFormat="0" applyProtection="0">
      <alignment horizontal="left" vertical="top" indent="1"/>
    </xf>
    <xf numFmtId="0" fontId="23" fillId="2" borderId="10" applyNumberFormat="0" applyProtection="0">
      <alignment horizontal="left" vertical="top" indent="1"/>
    </xf>
    <xf numFmtId="0" fontId="2" fillId="0" borderId="0">
      <alignment/>
      <protection/>
    </xf>
    <xf numFmtId="0" fontId="3" fillId="2" borderId="10" applyNumberFormat="0" applyProtection="0">
      <alignment horizontal="left" vertical="top" indent="1"/>
    </xf>
    <xf numFmtId="0" fontId="3" fillId="2" borderId="10" applyNumberFormat="0" applyProtection="0">
      <alignment horizontal="left" vertical="top" indent="1"/>
    </xf>
    <xf numFmtId="0" fontId="3" fillId="2" borderId="10" applyNumberFormat="0" applyProtection="0">
      <alignment horizontal="left" vertical="top" indent="1"/>
    </xf>
    <xf numFmtId="0" fontId="3" fillId="2" borderId="10" applyNumberFormat="0" applyProtection="0">
      <alignment horizontal="left" vertical="top" indent="1"/>
    </xf>
    <xf numFmtId="0" fontId="3" fillId="2" borderId="10" applyNumberFormat="0" applyProtection="0">
      <alignment horizontal="left" vertical="top" indent="1"/>
    </xf>
    <xf numFmtId="0" fontId="3" fillId="2" borderId="10" applyNumberFormat="0" applyProtection="0">
      <alignment horizontal="left" vertical="top" indent="1"/>
    </xf>
    <xf numFmtId="0" fontId="0" fillId="0" borderId="0">
      <alignment/>
      <protection/>
    </xf>
    <xf numFmtId="0" fontId="3" fillId="2" borderId="10" applyNumberFormat="0" applyProtection="0">
      <alignment horizontal="left" vertical="top" indent="1"/>
    </xf>
    <xf numFmtId="0" fontId="3" fillId="2" borderId="10" applyNumberFormat="0" applyProtection="0">
      <alignment horizontal="left" vertical="top" indent="1"/>
    </xf>
    <xf numFmtId="0" fontId="3" fillId="2" borderId="10" applyNumberFormat="0" applyProtection="0">
      <alignment horizontal="left" vertical="top" indent="1"/>
    </xf>
    <xf numFmtId="0" fontId="3" fillId="2" borderId="10" applyNumberFormat="0" applyProtection="0">
      <alignment horizontal="left" vertical="top" indent="1"/>
    </xf>
    <xf numFmtId="0" fontId="3" fillId="2" borderId="10" applyNumberFormat="0" applyProtection="0">
      <alignment horizontal="left" vertical="top" indent="1"/>
    </xf>
    <xf numFmtId="0" fontId="3" fillId="2" borderId="10" applyNumberFormat="0" applyProtection="0">
      <alignment horizontal="left" vertical="top" indent="1"/>
    </xf>
    <xf numFmtId="0" fontId="3" fillId="2" borderId="10" applyNumberFormat="0" applyProtection="0">
      <alignment horizontal="left" vertical="top" inden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10" applyNumberFormat="0" applyProtection="0">
      <alignment horizontal="left" vertical="top" indent="1"/>
    </xf>
    <xf numFmtId="0" fontId="23" fillId="2" borderId="10" applyNumberFormat="0" applyProtection="0">
      <alignment horizontal="left" vertical="top" indent="1"/>
    </xf>
    <xf numFmtId="0" fontId="23" fillId="2" borderId="10" applyNumberFormat="0" applyProtection="0">
      <alignment horizontal="left" vertical="top" indent="1"/>
    </xf>
    <xf numFmtId="0" fontId="23" fillId="2" borderId="10" applyNumberFormat="0" applyProtection="0">
      <alignment horizontal="left" vertical="top" indent="1"/>
    </xf>
    <xf numFmtId="0" fontId="23" fillId="2" borderId="10" applyNumberFormat="0" applyProtection="0">
      <alignment horizontal="left" vertical="top" indent="1"/>
    </xf>
    <xf numFmtId="0" fontId="23" fillId="2" borderId="10" applyNumberFormat="0" applyProtection="0">
      <alignment horizontal="left" vertical="top" indent="1"/>
    </xf>
    <xf numFmtId="4" fontId="24" fillId="81" borderId="11" applyNumberFormat="0" applyProtection="0">
      <alignment horizontal="left" vertical="center" indent="1"/>
    </xf>
    <xf numFmtId="4" fontId="24" fillId="81" borderId="11" applyNumberFormat="0" applyProtection="0">
      <alignment horizontal="left" vertical="center" indent="1"/>
    </xf>
    <xf numFmtId="4" fontId="24" fillId="81" borderId="11" applyNumberFormat="0" applyProtection="0">
      <alignment horizontal="left" vertical="center" indent="1"/>
    </xf>
    <xf numFmtId="4" fontId="24" fillId="81" borderId="11" applyNumberFormat="0" applyProtection="0">
      <alignment horizontal="left" vertical="center" indent="1"/>
    </xf>
    <xf numFmtId="4" fontId="24" fillId="81" borderId="11" applyNumberFormat="0" applyProtection="0">
      <alignment horizontal="left" vertical="center" indent="1"/>
    </xf>
    <xf numFmtId="4" fontId="24" fillId="81" borderId="11" applyNumberFormat="0" applyProtection="0">
      <alignment horizontal="left" vertical="center" indent="1"/>
    </xf>
    <xf numFmtId="4" fontId="24" fillId="81" borderId="11" applyNumberFormat="0" applyProtection="0">
      <alignment horizontal="left" vertical="center" indent="1"/>
    </xf>
    <xf numFmtId="4" fontId="24" fillId="81" borderId="11" applyNumberFormat="0" applyProtection="0">
      <alignment horizontal="left" vertical="center" indent="1"/>
    </xf>
    <xf numFmtId="0" fontId="2" fillId="0" borderId="0">
      <alignment/>
      <protection/>
    </xf>
    <xf numFmtId="4" fontId="43" fillId="81" borderId="0" applyNumberFormat="0" applyProtection="0">
      <alignment horizontal="left" vertical="center" indent="1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81" borderId="11" applyNumberFormat="0" applyProtection="0">
      <alignment horizontal="left" vertical="center" indent="1"/>
    </xf>
    <xf numFmtId="4" fontId="24" fillId="81" borderId="11" applyNumberFormat="0" applyProtection="0">
      <alignment horizontal="left" vertical="center" indent="1"/>
    </xf>
    <xf numFmtId="4" fontId="24" fillId="81" borderId="11" applyNumberFormat="0" applyProtection="0">
      <alignment horizontal="left" vertical="center" indent="1"/>
    </xf>
    <xf numFmtId="4" fontId="24" fillId="81" borderId="11" applyNumberFormat="0" applyProtection="0">
      <alignment horizontal="left" vertical="center" indent="1"/>
    </xf>
    <xf numFmtId="4" fontId="24" fillId="81" borderId="11" applyNumberFormat="0" applyProtection="0">
      <alignment horizontal="left" vertical="center" indent="1"/>
    </xf>
    <xf numFmtId="4" fontId="24" fillId="81" borderId="11" applyNumberFormat="0" applyProtection="0">
      <alignment horizontal="left" vertical="center" indent="1"/>
    </xf>
    <xf numFmtId="0" fontId="19" fillId="82" borderId="14">
      <alignment/>
      <protection/>
    </xf>
    <xf numFmtId="0" fontId="19" fillId="82" borderId="14">
      <alignment/>
      <protection/>
    </xf>
    <xf numFmtId="0" fontId="19" fillId="82" borderId="14">
      <alignment/>
      <protection/>
    </xf>
    <xf numFmtId="0" fontId="19" fillId="82" borderId="14">
      <alignment/>
      <protection/>
    </xf>
    <xf numFmtId="0" fontId="19" fillId="82" borderId="14">
      <alignment/>
      <protection/>
    </xf>
    <xf numFmtId="0" fontId="19" fillId="82" borderId="14">
      <alignment/>
      <protection/>
    </xf>
    <xf numFmtId="0" fontId="19" fillId="82" borderId="14">
      <alignment/>
      <protection/>
    </xf>
    <xf numFmtId="0" fontId="19" fillId="82" borderId="14">
      <alignment/>
      <protection/>
    </xf>
    <xf numFmtId="0" fontId="19" fillId="82" borderId="14">
      <alignment/>
      <protection/>
    </xf>
    <xf numFmtId="0" fontId="19" fillId="82" borderId="14">
      <alignment/>
      <protection/>
    </xf>
    <xf numFmtId="0" fontId="19" fillId="82" borderId="14">
      <alignment/>
      <protection/>
    </xf>
    <xf numFmtId="0" fontId="19" fillId="82" borderId="14">
      <alignment/>
      <protection/>
    </xf>
    <xf numFmtId="0" fontId="19" fillId="82" borderId="14">
      <alignment/>
      <protection/>
    </xf>
    <xf numFmtId="4" fontId="25" fillId="5" borderId="9" applyNumberFormat="0" applyProtection="0">
      <alignment horizontal="right" vertical="center"/>
    </xf>
    <xf numFmtId="4" fontId="25" fillId="5" borderId="9" applyNumberFormat="0" applyProtection="0">
      <alignment horizontal="right" vertical="center"/>
    </xf>
    <xf numFmtId="4" fontId="25" fillId="5" borderId="9" applyNumberFormat="0" applyProtection="0">
      <alignment horizontal="right" vertical="center"/>
    </xf>
    <xf numFmtId="4" fontId="25" fillId="5" borderId="9" applyNumberFormat="0" applyProtection="0">
      <alignment horizontal="right" vertical="center"/>
    </xf>
    <xf numFmtId="4" fontId="25" fillId="5" borderId="9" applyNumberFormat="0" applyProtection="0">
      <alignment horizontal="right" vertical="center"/>
    </xf>
    <xf numFmtId="4" fontId="25" fillId="5" borderId="9" applyNumberFormat="0" applyProtection="0">
      <alignment horizontal="right" vertical="center"/>
    </xf>
    <xf numFmtId="4" fontId="25" fillId="5" borderId="9" applyNumberFormat="0" applyProtection="0">
      <alignment horizontal="right" vertical="center"/>
    </xf>
    <xf numFmtId="4" fontId="25" fillId="5" borderId="9" applyNumberFormat="0" applyProtection="0">
      <alignment horizontal="right" vertical="center"/>
    </xf>
    <xf numFmtId="0" fontId="2" fillId="0" borderId="0">
      <alignment/>
      <protection/>
    </xf>
    <xf numFmtId="4" fontId="44" fillId="79" borderId="10" applyNumberFormat="0" applyProtection="0">
      <alignment horizontal="right" vertical="center"/>
    </xf>
    <xf numFmtId="4" fontId="44" fillId="79" borderId="10" applyNumberFormat="0" applyProtection="0">
      <alignment horizontal="right" vertical="center"/>
    </xf>
    <xf numFmtId="4" fontId="44" fillId="79" borderId="10" applyNumberFormat="0" applyProtection="0">
      <alignment horizontal="right" vertical="center"/>
    </xf>
    <xf numFmtId="4" fontId="44" fillId="79" borderId="10" applyNumberFormat="0" applyProtection="0">
      <alignment horizontal="right" vertical="center"/>
    </xf>
    <xf numFmtId="4" fontId="44" fillId="79" borderId="10" applyNumberFormat="0" applyProtection="0">
      <alignment horizontal="right" vertical="center"/>
    </xf>
    <xf numFmtId="4" fontId="44" fillId="79" borderId="10" applyNumberFormat="0" applyProtection="0">
      <alignment horizontal="right" vertical="center"/>
    </xf>
    <xf numFmtId="0" fontId="0" fillId="0" borderId="0">
      <alignment/>
      <protection/>
    </xf>
    <xf numFmtId="4" fontId="44" fillId="79" borderId="10" applyNumberFormat="0" applyProtection="0">
      <alignment horizontal="right" vertical="center"/>
    </xf>
    <xf numFmtId="4" fontId="44" fillId="79" borderId="10" applyNumberFormat="0" applyProtection="0">
      <alignment horizontal="right" vertical="center"/>
    </xf>
    <xf numFmtId="4" fontId="44" fillId="79" borderId="10" applyNumberFormat="0" applyProtection="0">
      <alignment horizontal="right" vertical="center"/>
    </xf>
    <xf numFmtId="4" fontId="44" fillId="79" borderId="10" applyNumberFormat="0" applyProtection="0">
      <alignment horizontal="right" vertical="center"/>
    </xf>
    <xf numFmtId="4" fontId="44" fillId="79" borderId="10" applyNumberFormat="0" applyProtection="0">
      <alignment horizontal="right" vertical="center"/>
    </xf>
    <xf numFmtId="4" fontId="44" fillId="79" borderId="10" applyNumberFormat="0" applyProtection="0">
      <alignment horizontal="right" vertical="center"/>
    </xf>
    <xf numFmtId="4" fontId="44" fillId="79" borderId="10" applyNumberFormat="0" applyProtection="0">
      <alignment horizontal="right"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5" fillId="5" borderId="9" applyNumberFormat="0" applyProtection="0">
      <alignment horizontal="right" vertical="center"/>
    </xf>
    <xf numFmtId="4" fontId="25" fillId="5" borderId="9" applyNumberFormat="0" applyProtection="0">
      <alignment horizontal="right" vertical="center"/>
    </xf>
    <xf numFmtId="4" fontId="25" fillId="5" borderId="9" applyNumberFormat="0" applyProtection="0">
      <alignment horizontal="right" vertical="center"/>
    </xf>
    <xf numFmtId="4" fontId="25" fillId="5" borderId="9" applyNumberFormat="0" applyProtection="0">
      <alignment horizontal="right" vertical="center"/>
    </xf>
    <xf numFmtId="4" fontId="25" fillId="5" borderId="9" applyNumberFormat="0" applyProtection="0">
      <alignment horizontal="right" vertical="center"/>
    </xf>
    <xf numFmtId="4" fontId="25" fillId="5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53" fillId="83" borderId="0" applyNumberFormat="0" applyBorder="0" applyAlignment="0" applyProtection="0"/>
    <xf numFmtId="0" fontId="5" fillId="84" borderId="0" applyNumberFormat="0" applyBorder="0" applyAlignment="0" applyProtection="0"/>
    <xf numFmtId="0" fontId="53" fillId="85" borderId="0" applyNumberFormat="0" applyBorder="0" applyAlignment="0" applyProtection="0"/>
    <xf numFmtId="0" fontId="5" fillId="75" borderId="0" applyNumberFormat="0" applyBorder="0" applyAlignment="0" applyProtection="0"/>
    <xf numFmtId="0" fontId="53" fillId="86" borderId="0" applyNumberFormat="0" applyBorder="0" applyAlignment="0" applyProtection="0"/>
    <xf numFmtId="0" fontId="5" fillId="20" borderId="0" applyNumberFormat="0" applyBorder="0" applyAlignment="0" applyProtection="0"/>
    <xf numFmtId="0" fontId="53" fillId="87" borderId="0" applyNumberFormat="0" applyBorder="0" applyAlignment="0" applyProtection="0"/>
    <xf numFmtId="0" fontId="5" fillId="35" borderId="0" applyNumberFormat="0" applyBorder="0" applyAlignment="0" applyProtection="0"/>
    <xf numFmtId="0" fontId="53" fillId="88" borderId="0" applyNumberFormat="0" applyBorder="0" applyAlignment="0" applyProtection="0"/>
    <xf numFmtId="0" fontId="5" fillId="37" borderId="0" applyNumberFormat="0" applyBorder="0" applyAlignment="0" applyProtection="0"/>
    <xf numFmtId="0" fontId="53" fillId="89" borderId="0" applyNumberFormat="0" applyBorder="0" applyAlignment="0" applyProtection="0"/>
    <xf numFmtId="0" fontId="5" fillId="76" borderId="0" applyNumberFormat="0" applyBorder="0" applyAlignment="0" applyProtection="0"/>
    <xf numFmtId="0" fontId="54" fillId="90" borderId="17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55" fillId="91" borderId="1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56" fillId="91" borderId="17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19" applyNumberFormat="0" applyFill="0" applyAlignment="0" applyProtection="0"/>
    <xf numFmtId="0" fontId="30" fillId="0" borderId="20" applyNumberFormat="0" applyFill="0" applyAlignment="0" applyProtection="0"/>
    <xf numFmtId="0" fontId="59" fillId="0" borderId="21" applyNumberFormat="0" applyFill="0" applyAlignment="0" applyProtection="0"/>
    <xf numFmtId="0" fontId="31" fillId="0" borderId="4" applyNumberFormat="0" applyFill="0" applyAlignment="0" applyProtection="0"/>
    <xf numFmtId="0" fontId="60" fillId="0" borderId="22" applyNumberFormat="0" applyFill="0" applyAlignment="0" applyProtection="0"/>
    <xf numFmtId="0" fontId="32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0" borderId="24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62" fillId="92" borderId="26" applyNumberFormat="0" applyAlignment="0" applyProtection="0"/>
    <xf numFmtId="0" fontId="8" fillId="93" borderId="2" applyNumberFormat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4" fillId="94" borderId="0" applyNumberFormat="0" applyBorder="0" applyAlignment="0" applyProtection="0"/>
    <xf numFmtId="0" fontId="17" fillId="73" borderId="0" applyNumberFormat="0" applyBorder="0" applyAlignment="0" applyProtection="0"/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95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95" borderId="0">
      <alignment/>
      <protection/>
    </xf>
    <xf numFmtId="0" fontId="19" fillId="95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95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9" fillId="95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65" fillId="0" borderId="0" applyNumberFormat="0" applyFill="0" applyBorder="0" applyAlignment="0" applyProtection="0"/>
    <xf numFmtId="0" fontId="66" fillId="96" borderId="0" applyNumberFormat="0" applyBorder="0" applyAlignment="0" applyProtection="0"/>
    <xf numFmtId="0" fontId="34" fillId="7" borderId="0" applyNumberFormat="0" applyBorder="0" applyAlignment="0" applyProtection="0"/>
    <xf numFmtId="0" fontId="6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97" borderId="2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28" applyNumberFormat="0" applyFill="0" applyAlignment="0" applyProtection="0"/>
    <xf numFmtId="0" fontId="36" fillId="0" borderId="29" applyNumberFormat="0" applyFill="0" applyAlignment="0" applyProtection="0"/>
    <xf numFmtId="0" fontId="37" fillId="0" borderId="0">
      <alignment/>
      <protection/>
    </xf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0" fillId="98" borderId="0" applyNumberFormat="0" applyBorder="0" applyAlignment="0" applyProtection="0"/>
    <xf numFmtId="0" fontId="11" fillId="1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45" fillId="0" borderId="14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49" fontId="45" fillId="0" borderId="14" xfId="1719" applyNumberFormat="1" applyFont="1" applyFill="1" applyBorder="1" applyAlignment="1">
      <alignment horizontal="center" vertical="center"/>
      <protection/>
    </xf>
    <xf numFmtId="49" fontId="46" fillId="0" borderId="14" xfId="1636" applyNumberFormat="1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9" fontId="45" fillId="0" borderId="14" xfId="1636" applyNumberFormat="1" applyFont="1" applyFill="1" applyBorder="1" applyAlignment="1">
      <alignment horizontal="center" vertical="center"/>
      <protection/>
    </xf>
    <xf numFmtId="0" fontId="45" fillId="0" borderId="14" xfId="1636" applyNumberFormat="1" applyFont="1" applyFill="1" applyBorder="1" applyAlignment="1">
      <alignment horizontal="center" vertical="center"/>
      <protection/>
    </xf>
    <xf numFmtId="0" fontId="45" fillId="0" borderId="14" xfId="0" applyFont="1" applyFill="1" applyBorder="1" applyAlignment="1">
      <alignment/>
    </xf>
    <xf numFmtId="0" fontId="45" fillId="0" borderId="0" xfId="0" applyFont="1" applyFill="1" applyAlignment="1">
      <alignment/>
    </xf>
    <xf numFmtId="0" fontId="46" fillId="0" borderId="14" xfId="0" applyNumberFormat="1" applyFont="1" applyFill="1" applyBorder="1" applyAlignment="1">
      <alignment horizontal="left" vertical="top" wrapText="1"/>
    </xf>
    <xf numFmtId="0" fontId="47" fillId="0" borderId="0" xfId="0" applyNumberFormat="1" applyFont="1" applyFill="1" applyAlignment="1">
      <alignment/>
    </xf>
    <xf numFmtId="0" fontId="0" fillId="0" borderId="0" xfId="1648" applyAlignment="1">
      <alignment horizontal="right"/>
      <protection/>
    </xf>
    <xf numFmtId="0" fontId="38" fillId="0" borderId="0" xfId="1827" applyFont="1" applyFill="1" applyAlignment="1">
      <alignment horizontal="right"/>
      <protection/>
    </xf>
    <xf numFmtId="185" fontId="46" fillId="0" borderId="14" xfId="1636" applyNumberFormat="1" applyFont="1" applyFill="1" applyBorder="1" applyAlignment="1">
      <alignment horizontal="center" vertical="center"/>
      <protection/>
    </xf>
    <xf numFmtId="172" fontId="45" fillId="5" borderId="14" xfId="1636" applyNumberFormat="1" applyFont="1" applyFill="1" applyBorder="1" applyAlignment="1">
      <alignment horizontal="center" vertical="center"/>
      <protection/>
    </xf>
    <xf numFmtId="0" fontId="45" fillId="5" borderId="14" xfId="0" applyFont="1" applyFill="1" applyBorder="1" applyAlignment="1">
      <alignment/>
    </xf>
    <xf numFmtId="0" fontId="46" fillId="5" borderId="14" xfId="0" applyFont="1" applyFill="1" applyBorder="1" applyAlignment="1">
      <alignment horizontal="center"/>
    </xf>
    <xf numFmtId="172" fontId="46" fillId="5" borderId="14" xfId="0" applyNumberFormat="1" applyFont="1" applyFill="1" applyBorder="1" applyAlignment="1">
      <alignment horizontal="center" vertical="center"/>
    </xf>
    <xf numFmtId="172" fontId="47" fillId="0" borderId="0" xfId="0" applyNumberFormat="1" applyFont="1" applyFill="1" applyAlignment="1">
      <alignment/>
    </xf>
    <xf numFmtId="175" fontId="45" fillId="0" borderId="0" xfId="0" applyNumberFormat="1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71" fillId="0" borderId="0" xfId="0" applyFont="1" applyFill="1" applyAlignment="1">
      <alignment horizontal="center"/>
    </xf>
    <xf numFmtId="49" fontId="46" fillId="99" borderId="14" xfId="1636" applyNumberFormat="1" applyFont="1" applyFill="1" applyBorder="1" applyAlignment="1">
      <alignment horizontal="center" vertical="center"/>
      <protection/>
    </xf>
    <xf numFmtId="0" fontId="46" fillId="99" borderId="14" xfId="1636" applyNumberFormat="1" applyFont="1" applyFill="1" applyBorder="1" applyAlignment="1">
      <alignment horizontal="left" vertical="center" wrapText="1" shrinkToFit="1"/>
      <protection/>
    </xf>
    <xf numFmtId="172" fontId="46" fillId="99" borderId="14" xfId="1636" applyNumberFormat="1" applyFont="1" applyFill="1" applyBorder="1" applyAlignment="1">
      <alignment horizontal="center" vertical="center"/>
      <protection/>
    </xf>
    <xf numFmtId="49" fontId="45" fillId="99" borderId="14" xfId="1636" applyNumberFormat="1" applyFont="1" applyFill="1" applyBorder="1" applyAlignment="1" applyProtection="1">
      <alignment horizontal="center" vertical="center" wrapText="1"/>
      <protection/>
    </xf>
    <xf numFmtId="49" fontId="45" fillId="99" borderId="14" xfId="1636" applyNumberFormat="1" applyFont="1" applyFill="1" applyBorder="1" applyAlignment="1" applyProtection="1">
      <alignment horizontal="left" vertical="center" wrapText="1"/>
      <protection/>
    </xf>
    <xf numFmtId="172" fontId="45" fillId="99" borderId="14" xfId="1636" applyNumberFormat="1" applyFont="1" applyFill="1" applyBorder="1" applyAlignment="1">
      <alignment horizontal="center" vertical="center"/>
      <protection/>
    </xf>
    <xf numFmtId="49" fontId="45" fillId="99" borderId="14" xfId="1636" applyNumberFormat="1" applyFont="1" applyFill="1" applyBorder="1" applyAlignment="1" applyProtection="1">
      <alignment horizontal="left" wrapText="1"/>
      <protection/>
    </xf>
    <xf numFmtId="49" fontId="45" fillId="99" borderId="14" xfId="1636" applyNumberFormat="1" applyFont="1" applyFill="1" applyBorder="1" applyAlignment="1">
      <alignment horizontal="center" vertical="center"/>
      <protection/>
    </xf>
    <xf numFmtId="0" fontId="45" fillId="99" borderId="14" xfId="1636" applyNumberFormat="1" applyFont="1" applyFill="1" applyBorder="1" applyAlignment="1">
      <alignment horizontal="left" vertical="center" wrapText="1" shrinkToFit="1"/>
      <protection/>
    </xf>
    <xf numFmtId="0" fontId="45" fillId="99" borderId="14" xfId="0" applyFont="1" applyFill="1" applyBorder="1" applyAlignment="1">
      <alignment horizontal="center" vertical="center"/>
    </xf>
    <xf numFmtId="49" fontId="45" fillId="99" borderId="14" xfId="1719" applyNumberFormat="1" applyFont="1" applyFill="1" applyBorder="1" applyAlignment="1">
      <alignment horizontal="center" vertical="center"/>
      <protection/>
    </xf>
    <xf numFmtId="185" fontId="45" fillId="99" borderId="14" xfId="1636" applyNumberFormat="1" applyFont="1" applyFill="1" applyBorder="1" applyAlignment="1">
      <alignment horizontal="center" vertical="center"/>
      <protection/>
    </xf>
    <xf numFmtId="49" fontId="45" fillId="99" borderId="14" xfId="0" applyNumberFormat="1" applyFont="1" applyFill="1" applyBorder="1" applyAlignment="1" applyProtection="1">
      <alignment horizontal="center" vertical="center" wrapText="1"/>
      <protection/>
    </xf>
    <xf numFmtId="49" fontId="45" fillId="99" borderId="14" xfId="0" applyNumberFormat="1" applyFont="1" applyFill="1" applyBorder="1" applyAlignment="1">
      <alignment horizontal="center" vertical="center" wrapText="1"/>
    </xf>
    <xf numFmtId="0" fontId="46" fillId="99" borderId="14" xfId="0" applyNumberFormat="1" applyFont="1" applyFill="1" applyBorder="1" applyAlignment="1">
      <alignment horizontal="left" vertical="center" wrapText="1" shrinkToFit="1"/>
    </xf>
    <xf numFmtId="0" fontId="45" fillId="99" borderId="14" xfId="0" applyNumberFormat="1" applyFont="1" applyFill="1" applyBorder="1" applyAlignment="1">
      <alignment horizontal="left" vertical="center" wrapText="1" shrinkToFit="1"/>
    </xf>
    <xf numFmtId="49" fontId="45" fillId="99" borderId="14" xfId="1818" applyNumberFormat="1" applyFont="1" applyFill="1" applyBorder="1" applyAlignment="1" applyProtection="1">
      <alignment horizontal="center" vertical="center" wrapText="1"/>
      <protection/>
    </xf>
    <xf numFmtId="49" fontId="45" fillId="99" borderId="14" xfId="1636" applyNumberFormat="1" applyFont="1" applyFill="1" applyBorder="1" applyAlignment="1">
      <alignment horizontal="center" vertical="center" wrapText="1"/>
      <protection/>
    </xf>
    <xf numFmtId="49" fontId="45" fillId="99" borderId="14" xfId="1816" applyNumberFormat="1" applyFont="1" applyFill="1" applyBorder="1" applyAlignment="1" applyProtection="1">
      <alignment horizontal="center" vertical="center" wrapText="1"/>
      <protection/>
    </xf>
    <xf numFmtId="49" fontId="45" fillId="99" borderId="14" xfId="1636" applyNumberFormat="1" applyFont="1" applyFill="1" applyBorder="1" applyAlignment="1" applyProtection="1">
      <alignment horizontal="left" vertical="center" wrapText="1" shrinkToFit="1"/>
      <protection/>
    </xf>
    <xf numFmtId="49" fontId="45" fillId="99" borderId="14" xfId="1818" applyNumberFormat="1" applyFont="1" applyFill="1" applyBorder="1" applyAlignment="1" applyProtection="1">
      <alignment horizontal="left" vertical="center" wrapText="1" shrinkToFit="1"/>
      <protection/>
    </xf>
    <xf numFmtId="0" fontId="45" fillId="99" borderId="14" xfId="1818" applyFont="1" applyFill="1" applyBorder="1" applyAlignment="1">
      <alignment vertical="center" wrapText="1" shrinkToFit="1"/>
      <protection/>
    </xf>
    <xf numFmtId="49" fontId="46" fillId="99" borderId="14" xfId="1636" applyNumberFormat="1" applyFont="1" applyFill="1" applyBorder="1" applyAlignment="1" applyProtection="1">
      <alignment horizontal="center" vertical="center" wrapText="1"/>
      <protection/>
    </xf>
    <xf numFmtId="0" fontId="46" fillId="99" borderId="14" xfId="1636" applyFont="1" applyFill="1" applyBorder="1" applyAlignment="1">
      <alignment horizontal="center" vertical="center"/>
      <protection/>
    </xf>
    <xf numFmtId="185" fontId="46" fillId="99" borderId="14" xfId="1636" applyNumberFormat="1" applyFont="1" applyFill="1" applyBorder="1" applyAlignment="1">
      <alignment horizontal="center" vertical="center"/>
      <protection/>
    </xf>
    <xf numFmtId="49" fontId="45" fillId="99" borderId="14" xfId="1636" applyNumberFormat="1" applyFont="1" applyFill="1" applyBorder="1" applyAlignment="1" applyProtection="1">
      <alignment horizontal="center" vertical="center" wrapText="1"/>
      <protection/>
    </xf>
    <xf numFmtId="0" fontId="45" fillId="99" borderId="14" xfId="0" applyFont="1" applyFill="1" applyBorder="1" applyAlignment="1">
      <alignment/>
    </xf>
    <xf numFmtId="0" fontId="46" fillId="99" borderId="14" xfId="0" applyFont="1" applyFill="1" applyBorder="1" applyAlignment="1">
      <alignment horizontal="center" vertical="center"/>
    </xf>
    <xf numFmtId="172" fontId="46" fillId="99" borderId="14" xfId="0" applyNumberFormat="1" applyFont="1" applyFill="1" applyBorder="1" applyAlignment="1">
      <alignment horizontal="center"/>
    </xf>
    <xf numFmtId="49" fontId="45" fillId="100" borderId="14" xfId="1636" applyNumberFormat="1" applyFont="1" applyFill="1" applyBorder="1" applyAlignment="1">
      <alignment horizontal="center" vertical="center"/>
      <protection/>
    </xf>
    <xf numFmtId="0" fontId="45" fillId="100" borderId="14" xfId="1636" applyNumberFormat="1" applyFont="1" applyFill="1" applyBorder="1" applyAlignment="1">
      <alignment horizontal="left" vertical="center" wrapText="1" shrinkToFit="1"/>
      <protection/>
    </xf>
    <xf numFmtId="185" fontId="45" fillId="100" borderId="14" xfId="1636" applyNumberFormat="1" applyFont="1" applyFill="1" applyBorder="1" applyAlignment="1">
      <alignment horizontal="center" vertical="center"/>
      <protection/>
    </xf>
    <xf numFmtId="49" fontId="45" fillId="100" borderId="14" xfId="0" applyNumberFormat="1" applyFont="1" applyFill="1" applyBorder="1" applyAlignment="1" applyProtection="1">
      <alignment horizontal="center" vertical="center" wrapText="1"/>
      <protection/>
    </xf>
    <xf numFmtId="49" fontId="45" fillId="100" borderId="14" xfId="0" applyNumberFormat="1" applyFont="1" applyFill="1" applyBorder="1" applyAlignment="1" applyProtection="1">
      <alignment horizontal="left" vertical="center" wrapText="1"/>
      <protection/>
    </xf>
    <xf numFmtId="49" fontId="45" fillId="100" borderId="14" xfId="0" applyNumberFormat="1" applyFont="1" applyFill="1" applyBorder="1" applyAlignment="1" applyProtection="1">
      <alignment horizontal="left" wrapText="1"/>
      <protection/>
    </xf>
    <xf numFmtId="172" fontId="45" fillId="100" borderId="14" xfId="1636" applyNumberFormat="1" applyFont="1" applyFill="1" applyBorder="1" applyAlignment="1">
      <alignment horizontal="center" vertical="center"/>
      <protection/>
    </xf>
    <xf numFmtId="186" fontId="45" fillId="100" borderId="14" xfId="0" applyNumberFormat="1" applyFont="1" applyFill="1" applyBorder="1" applyAlignment="1" applyProtection="1">
      <alignment horizontal="left" wrapText="1"/>
      <protection/>
    </xf>
    <xf numFmtId="49" fontId="45" fillId="99" borderId="14" xfId="0" applyNumberFormat="1" applyFont="1" applyFill="1" applyBorder="1" applyAlignment="1" applyProtection="1">
      <alignment horizontal="left" vertical="center" wrapText="1" shrinkToFit="1"/>
      <protection/>
    </xf>
    <xf numFmtId="49" fontId="45" fillId="100" borderId="14" xfId="0" applyNumberFormat="1" applyFont="1" applyFill="1" applyBorder="1" applyAlignment="1" applyProtection="1">
      <alignment horizontal="left" wrapText="1" shrinkToFit="1"/>
      <protection/>
    </xf>
    <xf numFmtId="49" fontId="45" fillId="100" borderId="14" xfId="0" applyNumberFormat="1" applyFont="1" applyFill="1" applyBorder="1" applyAlignment="1" applyProtection="1">
      <alignment horizontal="left" vertical="center" wrapText="1" shrinkToFit="1"/>
      <protection/>
    </xf>
    <xf numFmtId="0" fontId="45" fillId="99" borderId="14" xfId="1636" applyFont="1" applyFill="1" applyBorder="1" applyAlignment="1">
      <alignment horizontal="left" vertical="center" wrapText="1" shrinkToFit="1"/>
      <protection/>
    </xf>
    <xf numFmtId="49" fontId="45" fillId="99" borderId="14" xfId="0" applyNumberFormat="1" applyFont="1" applyFill="1" applyBorder="1" applyAlignment="1" applyProtection="1">
      <alignment vertical="center" wrapText="1" shrinkToFit="1"/>
      <protection/>
    </xf>
    <xf numFmtId="49" fontId="45" fillId="99" borderId="14" xfId="1816" applyNumberFormat="1" applyFont="1" applyFill="1" applyBorder="1" applyAlignment="1" applyProtection="1">
      <alignment horizontal="left" vertical="center" wrapText="1" shrinkToFit="1"/>
      <protection/>
    </xf>
    <xf numFmtId="49" fontId="46" fillId="99" borderId="14" xfId="1636" applyNumberFormat="1" applyFont="1" applyFill="1" applyBorder="1" applyAlignment="1" applyProtection="1">
      <alignment horizontal="left" vertical="center" wrapText="1" shrinkToFit="1"/>
      <protection/>
    </xf>
    <xf numFmtId="49" fontId="45" fillId="100" borderId="14" xfId="0" applyNumberFormat="1" applyFont="1" applyFill="1" applyBorder="1" applyAlignment="1" applyProtection="1">
      <alignment horizontal="center" vertical="center" wrapText="1"/>
      <protection/>
    </xf>
    <xf numFmtId="49" fontId="45" fillId="100" borderId="14" xfId="0" applyNumberFormat="1" applyFont="1" applyFill="1" applyBorder="1" applyAlignment="1" applyProtection="1">
      <alignment horizontal="left" vertical="center" wrapText="1"/>
      <protection/>
    </xf>
    <xf numFmtId="49" fontId="45" fillId="100" borderId="14" xfId="1636" applyNumberFormat="1" applyFont="1" applyFill="1" applyBorder="1" applyAlignment="1" applyProtection="1">
      <alignment horizontal="center" vertical="center" wrapText="1"/>
      <protection/>
    </xf>
    <xf numFmtId="49" fontId="45" fillId="100" borderId="14" xfId="1636" applyNumberFormat="1" applyFont="1" applyFill="1" applyBorder="1" applyAlignment="1" applyProtection="1">
      <alignment horizontal="left" vertical="center" wrapText="1" shrinkToFit="1"/>
      <protection/>
    </xf>
    <xf numFmtId="49" fontId="45" fillId="0" borderId="14" xfId="1819" applyNumberFormat="1" applyFont="1" applyFill="1" applyBorder="1" applyAlignment="1" applyProtection="1">
      <alignment horizontal="left" wrapText="1"/>
      <protection/>
    </xf>
    <xf numFmtId="49" fontId="45" fillId="0" borderId="14" xfId="1819" applyNumberFormat="1" applyFont="1" applyFill="1" applyBorder="1" applyAlignment="1" applyProtection="1">
      <alignment horizontal="center" vertical="center" wrapText="1"/>
      <protection/>
    </xf>
    <xf numFmtId="49" fontId="45" fillId="0" borderId="14" xfId="1819" applyNumberFormat="1" applyFont="1" applyFill="1" applyBorder="1" applyAlignment="1" applyProtection="1">
      <alignment horizontal="left" vertical="center" wrapText="1"/>
      <protection/>
    </xf>
    <xf numFmtId="49" fontId="45" fillId="0" borderId="14" xfId="1636" applyNumberFormat="1" applyFont="1" applyFill="1" applyBorder="1" applyAlignment="1" applyProtection="1">
      <alignment horizontal="center" vertical="center" wrapText="1"/>
      <protection/>
    </xf>
    <xf numFmtId="49" fontId="45" fillId="0" borderId="14" xfId="1636" applyNumberFormat="1" applyFont="1" applyFill="1" applyBorder="1" applyAlignment="1" applyProtection="1">
      <alignment horizontal="left" vertical="center" wrapText="1"/>
      <protection/>
    </xf>
    <xf numFmtId="49" fontId="45" fillId="0" borderId="14" xfId="1636" applyNumberFormat="1" applyFont="1" applyFill="1" applyBorder="1" applyAlignment="1" applyProtection="1">
      <alignment horizontal="left" wrapText="1"/>
      <protection/>
    </xf>
    <xf numFmtId="172" fontId="45" fillId="0" borderId="14" xfId="1636" applyNumberFormat="1" applyFont="1" applyFill="1" applyBorder="1" applyAlignment="1">
      <alignment horizontal="center" vertical="center"/>
      <protection/>
    </xf>
    <xf numFmtId="0" fontId="45" fillId="99" borderId="14" xfId="0" applyNumberFormat="1" applyFont="1" applyFill="1" applyBorder="1" applyAlignment="1">
      <alignment horizontal="left" vertical="top" wrapText="1"/>
    </xf>
    <xf numFmtId="49" fontId="45" fillId="100" borderId="14" xfId="1819" applyNumberFormat="1" applyFont="1" applyFill="1" applyBorder="1" applyAlignment="1" applyProtection="1">
      <alignment horizontal="center" vertical="center" wrapText="1"/>
      <protection/>
    </xf>
    <xf numFmtId="49" fontId="45" fillId="100" borderId="14" xfId="1819" applyNumberFormat="1" applyFont="1" applyFill="1" applyBorder="1" applyAlignment="1" applyProtection="1">
      <alignment horizontal="left" wrapText="1"/>
      <protection/>
    </xf>
    <xf numFmtId="0" fontId="45" fillId="100" borderId="14" xfId="1819" applyFont="1" applyFill="1" applyBorder="1" applyAlignment="1">
      <alignment horizontal="center" vertical="center"/>
      <protection/>
    </xf>
    <xf numFmtId="49" fontId="45" fillId="100" borderId="14" xfId="1719" applyNumberFormat="1" applyFont="1" applyFill="1" applyBorder="1" applyAlignment="1">
      <alignment horizontal="center" vertical="center"/>
      <protection/>
    </xf>
    <xf numFmtId="0" fontId="45" fillId="100" borderId="14" xfId="1819" applyNumberFormat="1" applyFont="1" applyFill="1" applyBorder="1" applyAlignment="1">
      <alignment horizontal="left" vertical="top" wrapText="1" shrinkToFit="1"/>
      <protection/>
    </xf>
    <xf numFmtId="49" fontId="45" fillId="100" borderId="14" xfId="1819" applyNumberFormat="1" applyFont="1" applyFill="1" applyBorder="1" applyAlignment="1" applyProtection="1">
      <alignment horizontal="left" vertical="center" wrapText="1"/>
      <protection/>
    </xf>
    <xf numFmtId="0" fontId="45" fillId="100" borderId="0" xfId="1819" applyFont="1" applyFill="1" applyAlignment="1">
      <alignment wrapText="1"/>
      <protection/>
    </xf>
    <xf numFmtId="0" fontId="45" fillId="99" borderId="0" xfId="0" applyFont="1" applyFill="1" applyBorder="1" applyAlignment="1">
      <alignment horizontal="left" wrapText="1"/>
    </xf>
    <xf numFmtId="0" fontId="47" fillId="99" borderId="0" xfId="0" applyFont="1" applyFill="1" applyAlignment="1">
      <alignment horizontal="left"/>
    </xf>
    <xf numFmtId="0" fontId="47" fillId="99" borderId="0" xfId="0" applyFont="1" applyFill="1" applyAlignment="1">
      <alignment/>
    </xf>
    <xf numFmtId="49" fontId="45" fillId="100" borderId="14" xfId="1818" applyNumberFormat="1" applyFont="1" applyFill="1" applyBorder="1" applyAlignment="1" applyProtection="1">
      <alignment horizontal="center" vertical="center" wrapText="1"/>
      <protection/>
    </xf>
    <xf numFmtId="49" fontId="45" fillId="100" borderId="14" xfId="1818" applyNumberFormat="1" applyFont="1" applyFill="1" applyBorder="1" applyAlignment="1" applyProtection="1">
      <alignment horizontal="left" vertical="center" wrapText="1" shrinkToFit="1"/>
      <protection/>
    </xf>
    <xf numFmtId="49" fontId="46" fillId="100" borderId="14" xfId="1636" applyNumberFormat="1" applyFont="1" applyFill="1" applyBorder="1" applyAlignment="1" applyProtection="1">
      <alignment horizontal="center" vertical="center" wrapText="1"/>
      <protection/>
    </xf>
    <xf numFmtId="0" fontId="48" fillId="100" borderId="0" xfId="1636" applyFont="1" applyFill="1" applyAlignment="1">
      <alignment horizontal="center" vertical="center"/>
      <protection/>
    </xf>
    <xf numFmtId="49" fontId="46" fillId="100" borderId="14" xfId="1636" applyNumberFormat="1" applyFont="1" applyFill="1" applyBorder="1" applyAlignment="1" applyProtection="1">
      <alignment horizontal="left" wrapText="1"/>
      <protection/>
    </xf>
    <xf numFmtId="185" fontId="46" fillId="100" borderId="14" xfId="1636" applyNumberFormat="1" applyFont="1" applyFill="1" applyBorder="1" applyAlignment="1">
      <alignment horizontal="center" vertical="center"/>
      <protection/>
    </xf>
    <xf numFmtId="49" fontId="45" fillId="100" borderId="14" xfId="1636" applyNumberFormat="1" applyFont="1" applyFill="1" applyBorder="1" applyAlignment="1" applyProtection="1">
      <alignment horizontal="left" wrapText="1"/>
      <protection/>
    </xf>
    <xf numFmtId="185" fontId="45" fillId="100" borderId="14" xfId="1636" applyNumberFormat="1" applyFont="1" applyFill="1" applyBorder="1" applyAlignment="1">
      <alignment horizontal="center" vertical="center"/>
      <protection/>
    </xf>
    <xf numFmtId="185" fontId="46" fillId="100" borderId="14" xfId="1636" applyNumberFormat="1" applyFont="1" applyFill="1" applyBorder="1" applyAlignment="1">
      <alignment horizontal="center" vertical="center"/>
      <protection/>
    </xf>
    <xf numFmtId="185" fontId="45" fillId="100" borderId="14" xfId="1636" applyNumberFormat="1" applyFont="1" applyFill="1" applyBorder="1" applyAlignment="1">
      <alignment horizontal="center" vertical="center"/>
      <protection/>
    </xf>
    <xf numFmtId="49" fontId="45" fillId="100" borderId="14" xfId="1636" applyNumberFormat="1" applyFont="1" applyFill="1" applyBorder="1" applyAlignment="1" applyProtection="1">
      <alignment horizontal="left" vertical="center" wrapText="1"/>
      <protection/>
    </xf>
    <xf numFmtId="49" fontId="45" fillId="99" borderId="14" xfId="1636" applyNumberFormat="1" applyFont="1" applyFill="1" applyBorder="1" applyAlignment="1">
      <alignment horizontal="center" vertical="center"/>
      <protection/>
    </xf>
    <xf numFmtId="49" fontId="46" fillId="0" borderId="0" xfId="1636" applyNumberFormat="1" applyFont="1" applyFill="1" applyAlignment="1">
      <alignment horizontal="center"/>
      <protection/>
    </xf>
    <xf numFmtId="0" fontId="38" fillId="0" borderId="0" xfId="1827" applyFont="1" applyFill="1" applyAlignment="1">
      <alignment horizontal="right"/>
      <protection/>
    </xf>
    <xf numFmtId="22" fontId="38" fillId="0" borderId="0" xfId="1827" applyNumberFormat="1" applyFont="1" applyFill="1" applyAlignment="1">
      <alignment horizontal="right"/>
      <protection/>
    </xf>
  </cellXfs>
  <cellStyles count="19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2 2" xfId="23"/>
    <cellStyle name="20% - Акцент1 2 3" xfId="24"/>
    <cellStyle name="20% - Акцент1 3" xfId="25"/>
    <cellStyle name="20% - Акцент1 3 2" xfId="26"/>
    <cellStyle name="20% - Акцент1 3 3" xfId="27"/>
    <cellStyle name="20% - Акцент2" xfId="28"/>
    <cellStyle name="20% - Акцент2 2" xfId="29"/>
    <cellStyle name="20% - Акцент2 2 2" xfId="30"/>
    <cellStyle name="20% - Акцент2 2 3" xfId="31"/>
    <cellStyle name="20% - Акцент2 3" xfId="32"/>
    <cellStyle name="20% - Акцент2 3 2" xfId="33"/>
    <cellStyle name="20% - Акцент2 3 3" xfId="34"/>
    <cellStyle name="20% - Акцент3" xfId="35"/>
    <cellStyle name="20% - Акцент3 2" xfId="36"/>
    <cellStyle name="20% - Акцент3 2 2" xfId="37"/>
    <cellStyle name="20% - Акцент3 2 3" xfId="38"/>
    <cellStyle name="20% - Акцент3 3" xfId="39"/>
    <cellStyle name="20% - Акцент3 3 2" xfId="40"/>
    <cellStyle name="20% - Акцент3 3 3" xfId="41"/>
    <cellStyle name="20% - Акцент4" xfId="42"/>
    <cellStyle name="20% - Акцент4 2" xfId="43"/>
    <cellStyle name="20% - Акцент4 2 2" xfId="44"/>
    <cellStyle name="20% - Акцент4 2 3" xfId="45"/>
    <cellStyle name="20% - Акцент4 3" xfId="46"/>
    <cellStyle name="20% - Акцент4 3 2" xfId="47"/>
    <cellStyle name="20% - Акцент4 3 3" xfId="48"/>
    <cellStyle name="20% - Акцент5" xfId="49"/>
    <cellStyle name="20% - Акцент5 2" xfId="50"/>
    <cellStyle name="20% - Акцент5 2 2" xfId="51"/>
    <cellStyle name="20% - Акцент5 2 3" xfId="52"/>
    <cellStyle name="20% - Акцент5 3" xfId="53"/>
    <cellStyle name="20% - Акцент5 3 2" xfId="54"/>
    <cellStyle name="20% - Акцент5 3 3" xfId="55"/>
    <cellStyle name="20% - Акцент6" xfId="56"/>
    <cellStyle name="20% - Акцент6 2" xfId="57"/>
    <cellStyle name="20% - Акцент6 2 2" xfId="58"/>
    <cellStyle name="20% - Акцент6 2 3" xfId="59"/>
    <cellStyle name="20% - Акцент6 3" xfId="60"/>
    <cellStyle name="20% - Акцент6 3 2" xfId="61"/>
    <cellStyle name="20% - Акцент6 3 3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Акцент1" xfId="69"/>
    <cellStyle name="40% - Акцент1 2" xfId="70"/>
    <cellStyle name="40% - Акцент1 2 2" xfId="71"/>
    <cellStyle name="40% - Акцент1 2 3" xfId="72"/>
    <cellStyle name="40% - Акцент1 3" xfId="73"/>
    <cellStyle name="40% - Акцент1 3 2" xfId="74"/>
    <cellStyle name="40% - Акцент1 3 3" xfId="75"/>
    <cellStyle name="40% - Акцент2" xfId="76"/>
    <cellStyle name="40% - Акцент2 2" xfId="77"/>
    <cellStyle name="40% - Акцент2 2 2" xfId="78"/>
    <cellStyle name="40% - Акцент2 2 3" xfId="79"/>
    <cellStyle name="40% - Акцент2 3" xfId="80"/>
    <cellStyle name="40% - Акцент2 3 2" xfId="81"/>
    <cellStyle name="40% - Акцент2 3 3" xfId="82"/>
    <cellStyle name="40% - Акцент3" xfId="83"/>
    <cellStyle name="40% - Акцент3 2" xfId="84"/>
    <cellStyle name="40% - Акцент3 2 2" xfId="85"/>
    <cellStyle name="40% - Акцент3 2 3" xfId="86"/>
    <cellStyle name="40% - Акцент3 3" xfId="87"/>
    <cellStyle name="40% - Акцент3 3 2" xfId="88"/>
    <cellStyle name="40% - Акцент3 3 3" xfId="89"/>
    <cellStyle name="40% - Акцент4" xfId="90"/>
    <cellStyle name="40% - Акцент4 2" xfId="91"/>
    <cellStyle name="40% - Акцент4 2 2" xfId="92"/>
    <cellStyle name="40% - Акцент4 2 3" xfId="93"/>
    <cellStyle name="40% - Акцент4 3" xfId="94"/>
    <cellStyle name="40% - Акцент4 3 2" xfId="95"/>
    <cellStyle name="40% - Акцент4 3 3" xfId="96"/>
    <cellStyle name="40% - Акцент5" xfId="97"/>
    <cellStyle name="40% - Акцент5 2" xfId="98"/>
    <cellStyle name="40% - Акцент5 2 2" xfId="99"/>
    <cellStyle name="40% - Акцент5 2 3" xfId="100"/>
    <cellStyle name="40% - Акцент5 3" xfId="101"/>
    <cellStyle name="40% - Акцент5 3 2" xfId="102"/>
    <cellStyle name="40% - Акцент5 3 3" xfId="103"/>
    <cellStyle name="40% - Акцент6" xfId="104"/>
    <cellStyle name="40% - Акцент6 2" xfId="105"/>
    <cellStyle name="40% - Акцент6 2 2" xfId="106"/>
    <cellStyle name="40% - Акцент6 2 3" xfId="107"/>
    <cellStyle name="40% - Акцент6 3" xfId="108"/>
    <cellStyle name="40% - Акцент6 3 2" xfId="109"/>
    <cellStyle name="40% - Акцент6 3 3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Акцент1" xfId="117"/>
    <cellStyle name="60% - Акцент1 2" xfId="118"/>
    <cellStyle name="60% - Акцент2" xfId="119"/>
    <cellStyle name="60% - Акцент2 2" xfId="120"/>
    <cellStyle name="60% - Акцент3" xfId="121"/>
    <cellStyle name="60% - Акцент3 2" xfId="122"/>
    <cellStyle name="60% - Акцент4" xfId="123"/>
    <cellStyle name="60% - Акцент4 2" xfId="124"/>
    <cellStyle name="60% - Акцент5" xfId="125"/>
    <cellStyle name="60% - Акцент5 2" xfId="126"/>
    <cellStyle name="60% - Акцент6" xfId="127"/>
    <cellStyle name="60% - Акцент6 2" xfId="128"/>
    <cellStyle name="Accent1" xfId="129"/>
    <cellStyle name="Accent1 - 20%" xfId="130"/>
    <cellStyle name="Accent1 - 20% 2" xfId="131"/>
    <cellStyle name="Accent1 - 40%" xfId="132"/>
    <cellStyle name="Accent1 - 40% 2" xfId="133"/>
    <cellStyle name="Accent1 - 60%" xfId="134"/>
    <cellStyle name="Accent1 - 60% 2" xfId="135"/>
    <cellStyle name="Accent2" xfId="136"/>
    <cellStyle name="Accent2 - 20%" xfId="137"/>
    <cellStyle name="Accent2 - 20% 2" xfId="138"/>
    <cellStyle name="Accent2 - 40%" xfId="139"/>
    <cellStyle name="Accent2 - 40% 2" xfId="140"/>
    <cellStyle name="Accent2 - 60%" xfId="141"/>
    <cellStyle name="Accent2 - 60% 2" xfId="142"/>
    <cellStyle name="Accent3" xfId="143"/>
    <cellStyle name="Accent3 - 20%" xfId="144"/>
    <cellStyle name="Accent3 - 20% 2" xfId="145"/>
    <cellStyle name="Accent3 - 40%" xfId="146"/>
    <cellStyle name="Accent3 - 40% 2" xfId="147"/>
    <cellStyle name="Accent3 - 60%" xfId="148"/>
    <cellStyle name="Accent3 - 60% 2" xfId="149"/>
    <cellStyle name="Accent3_10" xfId="150"/>
    <cellStyle name="Accent4" xfId="151"/>
    <cellStyle name="Accent4 - 20%" xfId="152"/>
    <cellStyle name="Accent4 - 20% 2" xfId="153"/>
    <cellStyle name="Accent4 - 40%" xfId="154"/>
    <cellStyle name="Accent4 - 40% 2" xfId="155"/>
    <cellStyle name="Accent4 - 60%" xfId="156"/>
    <cellStyle name="Accent4 - 60% 2" xfId="157"/>
    <cellStyle name="Accent4_10" xfId="158"/>
    <cellStyle name="Accent5" xfId="159"/>
    <cellStyle name="Accent5 - 20%" xfId="160"/>
    <cellStyle name="Accent5 - 20% 2" xfId="161"/>
    <cellStyle name="Accent5 - 40%" xfId="162"/>
    <cellStyle name="Accent5 - 60%" xfId="163"/>
    <cellStyle name="Accent5 - 60% 2" xfId="164"/>
    <cellStyle name="Accent5_10" xfId="165"/>
    <cellStyle name="Accent6" xfId="166"/>
    <cellStyle name="Accent6 - 20%" xfId="167"/>
    <cellStyle name="Accent6 - 40%" xfId="168"/>
    <cellStyle name="Accent6 - 40% 2" xfId="169"/>
    <cellStyle name="Accent6 - 60%" xfId="170"/>
    <cellStyle name="Accent6 - 60% 2" xfId="171"/>
    <cellStyle name="Accent6_10" xfId="172"/>
    <cellStyle name="Bad" xfId="173"/>
    <cellStyle name="Calculation" xfId="174"/>
    <cellStyle name="Calculation 10" xfId="175"/>
    <cellStyle name="Calculation 11" xfId="176"/>
    <cellStyle name="Calculation 12" xfId="177"/>
    <cellStyle name="Calculation 13" xfId="178"/>
    <cellStyle name="Calculation 2" xfId="179"/>
    <cellStyle name="Calculation 3" xfId="180"/>
    <cellStyle name="Calculation 4" xfId="181"/>
    <cellStyle name="Calculation 5" xfId="182"/>
    <cellStyle name="Calculation 6" xfId="183"/>
    <cellStyle name="Calculation 7" xfId="184"/>
    <cellStyle name="Calculation 8" xfId="185"/>
    <cellStyle name="Calculation 9" xfId="186"/>
    <cellStyle name="Check Cell" xfId="187"/>
    <cellStyle name="Emphasis 1" xfId="188"/>
    <cellStyle name="Emphasis 1 2" xfId="189"/>
    <cellStyle name="Emphasis 2" xfId="190"/>
    <cellStyle name="Emphasis 2 2" xfId="191"/>
    <cellStyle name="Emphasis 3" xfId="192"/>
    <cellStyle name="Explanatory Text" xfId="193"/>
    <cellStyle name="Good" xfId="194"/>
    <cellStyle name="Heading 1" xfId="195"/>
    <cellStyle name="Heading 2" xfId="196"/>
    <cellStyle name="Heading 3" xfId="197"/>
    <cellStyle name="Heading 4" xfId="198"/>
    <cellStyle name="Input" xfId="199"/>
    <cellStyle name="Input 10" xfId="200"/>
    <cellStyle name="Input 11" xfId="201"/>
    <cellStyle name="Input 12" xfId="202"/>
    <cellStyle name="Input 13" xfId="203"/>
    <cellStyle name="Input 2" xfId="204"/>
    <cellStyle name="Input 3" xfId="205"/>
    <cellStyle name="Input 4" xfId="206"/>
    <cellStyle name="Input 5" xfId="207"/>
    <cellStyle name="Input 6" xfId="208"/>
    <cellStyle name="Input 7" xfId="209"/>
    <cellStyle name="Input 8" xfId="210"/>
    <cellStyle name="Input 9" xfId="211"/>
    <cellStyle name="Linked Cell" xfId="212"/>
    <cellStyle name="Neutral" xfId="213"/>
    <cellStyle name="Normal_Regional Data for IGR" xfId="214"/>
    <cellStyle name="Note" xfId="215"/>
    <cellStyle name="Note 10" xfId="216"/>
    <cellStyle name="Note 11" xfId="217"/>
    <cellStyle name="Note 12" xfId="218"/>
    <cellStyle name="Note 13" xfId="219"/>
    <cellStyle name="Note 2" xfId="220"/>
    <cellStyle name="Note 3" xfId="221"/>
    <cellStyle name="Note 4" xfId="222"/>
    <cellStyle name="Note 5" xfId="223"/>
    <cellStyle name="Note 6" xfId="224"/>
    <cellStyle name="Note 7" xfId="225"/>
    <cellStyle name="Note 8" xfId="226"/>
    <cellStyle name="Note 9" xfId="227"/>
    <cellStyle name="Output" xfId="228"/>
    <cellStyle name="Output 10" xfId="229"/>
    <cellStyle name="Output 11" xfId="230"/>
    <cellStyle name="Output 12" xfId="231"/>
    <cellStyle name="Output 13" xfId="232"/>
    <cellStyle name="Output 2" xfId="233"/>
    <cellStyle name="Output 3" xfId="234"/>
    <cellStyle name="Output 4" xfId="235"/>
    <cellStyle name="Output 5" xfId="236"/>
    <cellStyle name="Output 6" xfId="237"/>
    <cellStyle name="Output 7" xfId="238"/>
    <cellStyle name="Output 8" xfId="239"/>
    <cellStyle name="Output 9" xfId="240"/>
    <cellStyle name="SAPBEXaggData" xfId="241"/>
    <cellStyle name="SAPBEXaggData 10" xfId="242"/>
    <cellStyle name="SAPBEXaggData 11" xfId="243"/>
    <cellStyle name="SAPBEXaggData 12" xfId="244"/>
    <cellStyle name="SAPBEXaggData 13" xfId="245"/>
    <cellStyle name="SAPBEXaggData 14" xfId="246"/>
    <cellStyle name="SAPBEXaggData 15" xfId="247"/>
    <cellStyle name="SAPBEXaggData 16" xfId="248"/>
    <cellStyle name="SAPBEXaggData 2" xfId="249"/>
    <cellStyle name="SAPBEXaggData 2 2" xfId="250"/>
    <cellStyle name="SAPBEXaggData 2 2 10" xfId="251"/>
    <cellStyle name="SAPBEXaggData 2 2 11" xfId="252"/>
    <cellStyle name="SAPBEXaggData 2 2 12" xfId="253"/>
    <cellStyle name="SAPBEXaggData 2 2 13" xfId="254"/>
    <cellStyle name="SAPBEXaggData 2 2 14" xfId="255"/>
    <cellStyle name="SAPBEXaggData 2 2 2" xfId="256"/>
    <cellStyle name="SAPBEXaggData 2 2 3" xfId="257"/>
    <cellStyle name="SAPBEXaggData 2 2 4" xfId="258"/>
    <cellStyle name="SAPBEXaggData 2 2 5" xfId="259"/>
    <cellStyle name="SAPBEXaggData 2 2 6" xfId="260"/>
    <cellStyle name="SAPBEXaggData 2 2 7" xfId="261"/>
    <cellStyle name="SAPBEXaggData 2 2 8" xfId="262"/>
    <cellStyle name="SAPBEXaggData 2 2 9" xfId="263"/>
    <cellStyle name="SAPBEXaggData 2 3" xfId="264"/>
    <cellStyle name="SAPBEXaggData 2 4" xfId="265"/>
    <cellStyle name="SAPBEXaggData 3" xfId="266"/>
    <cellStyle name="SAPBEXaggData 3 2" xfId="267"/>
    <cellStyle name="SAPBEXaggData 4" xfId="268"/>
    <cellStyle name="SAPBEXaggData 5" xfId="269"/>
    <cellStyle name="SAPBEXaggData 6" xfId="270"/>
    <cellStyle name="SAPBEXaggData 7" xfId="271"/>
    <cellStyle name="SAPBEXaggData 8" xfId="272"/>
    <cellStyle name="SAPBEXaggData 9" xfId="273"/>
    <cellStyle name="SAPBEXaggData_Приложения к закону (поправки)" xfId="274"/>
    <cellStyle name="SAPBEXaggDataEmph" xfId="275"/>
    <cellStyle name="SAPBEXaggDataEmph 10" xfId="276"/>
    <cellStyle name="SAPBEXaggDataEmph 11" xfId="277"/>
    <cellStyle name="SAPBEXaggDataEmph 12" xfId="278"/>
    <cellStyle name="SAPBEXaggDataEmph 13" xfId="279"/>
    <cellStyle name="SAPBEXaggDataEmph 14" xfId="280"/>
    <cellStyle name="SAPBEXaggDataEmph 15" xfId="281"/>
    <cellStyle name="SAPBEXaggDataEmph 16" xfId="282"/>
    <cellStyle name="SAPBEXaggDataEmph 2" xfId="283"/>
    <cellStyle name="SAPBEXaggDataEmph 2 2" xfId="284"/>
    <cellStyle name="SAPBEXaggDataEmph 2 2 10" xfId="285"/>
    <cellStyle name="SAPBEXaggDataEmph 2 2 11" xfId="286"/>
    <cellStyle name="SAPBEXaggDataEmph 2 2 12" xfId="287"/>
    <cellStyle name="SAPBEXaggDataEmph 2 2 13" xfId="288"/>
    <cellStyle name="SAPBEXaggDataEmph 2 2 14" xfId="289"/>
    <cellStyle name="SAPBEXaggDataEmph 2 2 2" xfId="290"/>
    <cellStyle name="SAPBEXaggDataEmph 2 2 3" xfId="291"/>
    <cellStyle name="SAPBEXaggDataEmph 2 2 4" xfId="292"/>
    <cellStyle name="SAPBEXaggDataEmph 2 2 5" xfId="293"/>
    <cellStyle name="SAPBEXaggDataEmph 2 2 6" xfId="294"/>
    <cellStyle name="SAPBEXaggDataEmph 2 2 7" xfId="295"/>
    <cellStyle name="SAPBEXaggDataEmph 2 2 8" xfId="296"/>
    <cellStyle name="SAPBEXaggDataEmph 2 2 9" xfId="297"/>
    <cellStyle name="SAPBEXaggDataEmph 2 3" xfId="298"/>
    <cellStyle name="SAPBEXaggDataEmph 2 4" xfId="299"/>
    <cellStyle name="SAPBEXaggDataEmph 3" xfId="300"/>
    <cellStyle name="SAPBEXaggDataEmph 3 2" xfId="301"/>
    <cellStyle name="SAPBEXaggDataEmph 4" xfId="302"/>
    <cellStyle name="SAPBEXaggDataEmph 5" xfId="303"/>
    <cellStyle name="SAPBEXaggDataEmph 6" xfId="304"/>
    <cellStyle name="SAPBEXaggDataEmph 7" xfId="305"/>
    <cellStyle name="SAPBEXaggDataEmph 8" xfId="306"/>
    <cellStyle name="SAPBEXaggDataEmph 9" xfId="307"/>
    <cellStyle name="SAPBEXaggItem" xfId="308"/>
    <cellStyle name="SAPBEXaggItem 10" xfId="309"/>
    <cellStyle name="SAPBEXaggItem 11" xfId="310"/>
    <cellStyle name="SAPBEXaggItem 12" xfId="311"/>
    <cellStyle name="SAPBEXaggItem 13" xfId="312"/>
    <cellStyle name="SAPBEXaggItem 14" xfId="313"/>
    <cellStyle name="SAPBEXaggItem 15" xfId="314"/>
    <cellStyle name="SAPBEXaggItem 16" xfId="315"/>
    <cellStyle name="SAPBEXaggItem 2" xfId="316"/>
    <cellStyle name="SAPBEXaggItem 2 2" xfId="317"/>
    <cellStyle name="SAPBEXaggItem 2 2 10" xfId="318"/>
    <cellStyle name="SAPBEXaggItem 2 2 11" xfId="319"/>
    <cellStyle name="SAPBEXaggItem 2 2 12" xfId="320"/>
    <cellStyle name="SAPBEXaggItem 2 2 13" xfId="321"/>
    <cellStyle name="SAPBEXaggItem 2 2 14" xfId="322"/>
    <cellStyle name="SAPBEXaggItem 2 2 2" xfId="323"/>
    <cellStyle name="SAPBEXaggItem 2 2 3" xfId="324"/>
    <cellStyle name="SAPBEXaggItem 2 2 4" xfId="325"/>
    <cellStyle name="SAPBEXaggItem 2 2 5" xfId="326"/>
    <cellStyle name="SAPBEXaggItem 2 2 6" xfId="327"/>
    <cellStyle name="SAPBEXaggItem 2 2 7" xfId="328"/>
    <cellStyle name="SAPBEXaggItem 2 2 8" xfId="329"/>
    <cellStyle name="SAPBEXaggItem 2 2 9" xfId="330"/>
    <cellStyle name="SAPBEXaggItem 2 3" xfId="331"/>
    <cellStyle name="SAPBEXaggItem 2 4" xfId="332"/>
    <cellStyle name="SAPBEXaggItem 3" xfId="333"/>
    <cellStyle name="SAPBEXaggItem 3 2" xfId="334"/>
    <cellStyle name="SAPBEXaggItem 4" xfId="335"/>
    <cellStyle name="SAPBEXaggItem 5" xfId="336"/>
    <cellStyle name="SAPBEXaggItem 6" xfId="337"/>
    <cellStyle name="SAPBEXaggItem 7" xfId="338"/>
    <cellStyle name="SAPBEXaggItem 8" xfId="339"/>
    <cellStyle name="SAPBEXaggItem 9" xfId="340"/>
    <cellStyle name="SAPBEXaggItem_8" xfId="341"/>
    <cellStyle name="SAPBEXaggItemX" xfId="342"/>
    <cellStyle name="SAPBEXaggItemX 10" xfId="343"/>
    <cellStyle name="SAPBEXaggItemX 11" xfId="344"/>
    <cellStyle name="SAPBEXaggItemX 12" xfId="345"/>
    <cellStyle name="SAPBEXaggItemX 13" xfId="346"/>
    <cellStyle name="SAPBEXaggItemX 14" xfId="347"/>
    <cellStyle name="SAPBEXaggItemX 15" xfId="348"/>
    <cellStyle name="SAPBEXaggItemX 16" xfId="349"/>
    <cellStyle name="SAPBEXaggItemX 2" xfId="350"/>
    <cellStyle name="SAPBEXaggItemX 2 2" xfId="351"/>
    <cellStyle name="SAPBEXaggItemX 2 2 10" xfId="352"/>
    <cellStyle name="SAPBEXaggItemX 2 2 11" xfId="353"/>
    <cellStyle name="SAPBEXaggItemX 2 2 12" xfId="354"/>
    <cellStyle name="SAPBEXaggItemX 2 2 13" xfId="355"/>
    <cellStyle name="SAPBEXaggItemX 2 2 14" xfId="356"/>
    <cellStyle name="SAPBEXaggItemX 2 2 2" xfId="357"/>
    <cellStyle name="SAPBEXaggItemX 2 2 3" xfId="358"/>
    <cellStyle name="SAPBEXaggItemX 2 2 4" xfId="359"/>
    <cellStyle name="SAPBEXaggItemX 2 2 5" xfId="360"/>
    <cellStyle name="SAPBEXaggItemX 2 2 6" xfId="361"/>
    <cellStyle name="SAPBEXaggItemX 2 2 7" xfId="362"/>
    <cellStyle name="SAPBEXaggItemX 2 2 8" xfId="363"/>
    <cellStyle name="SAPBEXaggItemX 2 2 9" xfId="364"/>
    <cellStyle name="SAPBEXaggItemX 2 3" xfId="365"/>
    <cellStyle name="SAPBEXaggItemX 2 4" xfId="366"/>
    <cellStyle name="SAPBEXaggItemX 3" xfId="367"/>
    <cellStyle name="SAPBEXaggItemX 3 2" xfId="368"/>
    <cellStyle name="SAPBEXaggItemX 4" xfId="369"/>
    <cellStyle name="SAPBEXaggItemX 5" xfId="370"/>
    <cellStyle name="SAPBEXaggItemX 6" xfId="371"/>
    <cellStyle name="SAPBEXaggItemX 7" xfId="372"/>
    <cellStyle name="SAPBEXaggItemX 8" xfId="373"/>
    <cellStyle name="SAPBEXaggItemX 9" xfId="374"/>
    <cellStyle name="SAPBEXchaText" xfId="375"/>
    <cellStyle name="SAPBEXchaText 10" xfId="376"/>
    <cellStyle name="SAPBEXchaText 11" xfId="377"/>
    <cellStyle name="SAPBEXchaText 12" xfId="378"/>
    <cellStyle name="SAPBEXchaText 13" xfId="379"/>
    <cellStyle name="SAPBEXchaText 14" xfId="380"/>
    <cellStyle name="SAPBEXchaText 15" xfId="381"/>
    <cellStyle name="SAPBEXchaText 16" xfId="382"/>
    <cellStyle name="SAPBEXchaText 2" xfId="383"/>
    <cellStyle name="SAPBEXchaText 2 2" xfId="384"/>
    <cellStyle name="SAPBEXchaText 2 2 2" xfId="385"/>
    <cellStyle name="SAPBEXchaText 2 3" xfId="386"/>
    <cellStyle name="SAPBEXchaText 2 4" xfId="387"/>
    <cellStyle name="SAPBEXchaText 3" xfId="388"/>
    <cellStyle name="SAPBEXchaText 3 2" xfId="389"/>
    <cellStyle name="SAPBEXchaText 4" xfId="390"/>
    <cellStyle name="SAPBEXchaText 5" xfId="391"/>
    <cellStyle name="SAPBEXchaText 6" xfId="392"/>
    <cellStyle name="SAPBEXchaText 7" xfId="393"/>
    <cellStyle name="SAPBEXchaText 8" xfId="394"/>
    <cellStyle name="SAPBEXchaText 9" xfId="395"/>
    <cellStyle name="SAPBEXexcBad7" xfId="396"/>
    <cellStyle name="SAPBEXexcBad7 10" xfId="397"/>
    <cellStyle name="SAPBEXexcBad7 11" xfId="398"/>
    <cellStyle name="SAPBEXexcBad7 12" xfId="399"/>
    <cellStyle name="SAPBEXexcBad7 13" xfId="400"/>
    <cellStyle name="SAPBEXexcBad7 14" xfId="401"/>
    <cellStyle name="SAPBEXexcBad7 15" xfId="402"/>
    <cellStyle name="SAPBEXexcBad7 16" xfId="403"/>
    <cellStyle name="SAPBEXexcBad7 2" xfId="404"/>
    <cellStyle name="SAPBEXexcBad7 2 2" xfId="405"/>
    <cellStyle name="SAPBEXexcBad7 2 2 10" xfId="406"/>
    <cellStyle name="SAPBEXexcBad7 2 2 11" xfId="407"/>
    <cellStyle name="SAPBEXexcBad7 2 2 12" xfId="408"/>
    <cellStyle name="SAPBEXexcBad7 2 2 13" xfId="409"/>
    <cellStyle name="SAPBEXexcBad7 2 2 14" xfId="410"/>
    <cellStyle name="SAPBEXexcBad7 2 2 2" xfId="411"/>
    <cellStyle name="SAPBEXexcBad7 2 2 3" xfId="412"/>
    <cellStyle name="SAPBEXexcBad7 2 2 4" xfId="413"/>
    <cellStyle name="SAPBEXexcBad7 2 2 5" xfId="414"/>
    <cellStyle name="SAPBEXexcBad7 2 2 6" xfId="415"/>
    <cellStyle name="SAPBEXexcBad7 2 2 7" xfId="416"/>
    <cellStyle name="SAPBEXexcBad7 2 2 8" xfId="417"/>
    <cellStyle name="SAPBEXexcBad7 2 2 9" xfId="418"/>
    <cellStyle name="SAPBEXexcBad7 2 3" xfId="419"/>
    <cellStyle name="SAPBEXexcBad7 2 4" xfId="420"/>
    <cellStyle name="SAPBEXexcBad7 3" xfId="421"/>
    <cellStyle name="SAPBEXexcBad7 3 2" xfId="422"/>
    <cellStyle name="SAPBEXexcBad7 4" xfId="423"/>
    <cellStyle name="SAPBEXexcBad7 5" xfId="424"/>
    <cellStyle name="SAPBEXexcBad7 6" xfId="425"/>
    <cellStyle name="SAPBEXexcBad7 7" xfId="426"/>
    <cellStyle name="SAPBEXexcBad7 8" xfId="427"/>
    <cellStyle name="SAPBEXexcBad7 9" xfId="428"/>
    <cellStyle name="SAPBEXexcBad8" xfId="429"/>
    <cellStyle name="SAPBEXexcBad8 10" xfId="430"/>
    <cellStyle name="SAPBEXexcBad8 11" xfId="431"/>
    <cellStyle name="SAPBEXexcBad8 12" xfId="432"/>
    <cellStyle name="SAPBEXexcBad8 13" xfId="433"/>
    <cellStyle name="SAPBEXexcBad8 14" xfId="434"/>
    <cellStyle name="SAPBEXexcBad8 15" xfId="435"/>
    <cellStyle name="SAPBEXexcBad8 16" xfId="436"/>
    <cellStyle name="SAPBEXexcBad8 2" xfId="437"/>
    <cellStyle name="SAPBEXexcBad8 2 2" xfId="438"/>
    <cellStyle name="SAPBEXexcBad8 2 2 10" xfId="439"/>
    <cellStyle name="SAPBEXexcBad8 2 2 11" xfId="440"/>
    <cellStyle name="SAPBEXexcBad8 2 2 12" xfId="441"/>
    <cellStyle name="SAPBEXexcBad8 2 2 13" xfId="442"/>
    <cellStyle name="SAPBEXexcBad8 2 2 14" xfId="443"/>
    <cellStyle name="SAPBEXexcBad8 2 2 2" xfId="444"/>
    <cellStyle name="SAPBEXexcBad8 2 2 3" xfId="445"/>
    <cellStyle name="SAPBEXexcBad8 2 2 4" xfId="446"/>
    <cellStyle name="SAPBEXexcBad8 2 2 5" xfId="447"/>
    <cellStyle name="SAPBEXexcBad8 2 2 6" xfId="448"/>
    <cellStyle name="SAPBEXexcBad8 2 2 7" xfId="449"/>
    <cellStyle name="SAPBEXexcBad8 2 2 8" xfId="450"/>
    <cellStyle name="SAPBEXexcBad8 2 2 9" xfId="451"/>
    <cellStyle name="SAPBEXexcBad8 2 3" xfId="452"/>
    <cellStyle name="SAPBEXexcBad8 2 4" xfId="453"/>
    <cellStyle name="SAPBEXexcBad8 3" xfId="454"/>
    <cellStyle name="SAPBEXexcBad8 3 2" xfId="455"/>
    <cellStyle name="SAPBEXexcBad8 4" xfId="456"/>
    <cellStyle name="SAPBEXexcBad8 5" xfId="457"/>
    <cellStyle name="SAPBEXexcBad8 6" xfId="458"/>
    <cellStyle name="SAPBEXexcBad8 7" xfId="459"/>
    <cellStyle name="SAPBEXexcBad8 8" xfId="460"/>
    <cellStyle name="SAPBEXexcBad8 9" xfId="461"/>
    <cellStyle name="SAPBEXexcBad9" xfId="462"/>
    <cellStyle name="SAPBEXexcBad9 10" xfId="463"/>
    <cellStyle name="SAPBEXexcBad9 11" xfId="464"/>
    <cellStyle name="SAPBEXexcBad9 12" xfId="465"/>
    <cellStyle name="SAPBEXexcBad9 13" xfId="466"/>
    <cellStyle name="SAPBEXexcBad9 14" xfId="467"/>
    <cellStyle name="SAPBEXexcBad9 15" xfId="468"/>
    <cellStyle name="SAPBEXexcBad9 16" xfId="469"/>
    <cellStyle name="SAPBEXexcBad9 2" xfId="470"/>
    <cellStyle name="SAPBEXexcBad9 2 2" xfId="471"/>
    <cellStyle name="SAPBEXexcBad9 2 2 10" xfId="472"/>
    <cellStyle name="SAPBEXexcBad9 2 2 11" xfId="473"/>
    <cellStyle name="SAPBEXexcBad9 2 2 12" xfId="474"/>
    <cellStyle name="SAPBEXexcBad9 2 2 13" xfId="475"/>
    <cellStyle name="SAPBEXexcBad9 2 2 14" xfId="476"/>
    <cellStyle name="SAPBEXexcBad9 2 2 2" xfId="477"/>
    <cellStyle name="SAPBEXexcBad9 2 2 3" xfId="478"/>
    <cellStyle name="SAPBEXexcBad9 2 2 4" xfId="479"/>
    <cellStyle name="SAPBEXexcBad9 2 2 5" xfId="480"/>
    <cellStyle name="SAPBEXexcBad9 2 2 6" xfId="481"/>
    <cellStyle name="SAPBEXexcBad9 2 2 7" xfId="482"/>
    <cellStyle name="SAPBEXexcBad9 2 2 8" xfId="483"/>
    <cellStyle name="SAPBEXexcBad9 2 2 9" xfId="484"/>
    <cellStyle name="SAPBEXexcBad9 2 3" xfId="485"/>
    <cellStyle name="SAPBEXexcBad9 2 4" xfId="486"/>
    <cellStyle name="SAPBEXexcBad9 3" xfId="487"/>
    <cellStyle name="SAPBEXexcBad9 3 2" xfId="488"/>
    <cellStyle name="SAPBEXexcBad9 4" xfId="489"/>
    <cellStyle name="SAPBEXexcBad9 5" xfId="490"/>
    <cellStyle name="SAPBEXexcBad9 6" xfId="491"/>
    <cellStyle name="SAPBEXexcBad9 7" xfId="492"/>
    <cellStyle name="SAPBEXexcBad9 8" xfId="493"/>
    <cellStyle name="SAPBEXexcBad9 9" xfId="494"/>
    <cellStyle name="SAPBEXexcCritical4" xfId="495"/>
    <cellStyle name="SAPBEXexcCritical4 10" xfId="496"/>
    <cellStyle name="SAPBEXexcCritical4 11" xfId="497"/>
    <cellStyle name="SAPBEXexcCritical4 12" xfId="498"/>
    <cellStyle name="SAPBEXexcCritical4 13" xfId="499"/>
    <cellStyle name="SAPBEXexcCritical4 14" xfId="500"/>
    <cellStyle name="SAPBEXexcCritical4 15" xfId="501"/>
    <cellStyle name="SAPBEXexcCritical4 16" xfId="502"/>
    <cellStyle name="SAPBEXexcCritical4 2" xfId="503"/>
    <cellStyle name="SAPBEXexcCritical4 2 2" xfId="504"/>
    <cellStyle name="SAPBEXexcCritical4 2 2 10" xfId="505"/>
    <cellStyle name="SAPBEXexcCritical4 2 2 11" xfId="506"/>
    <cellStyle name="SAPBEXexcCritical4 2 2 12" xfId="507"/>
    <cellStyle name="SAPBEXexcCritical4 2 2 13" xfId="508"/>
    <cellStyle name="SAPBEXexcCritical4 2 2 14" xfId="509"/>
    <cellStyle name="SAPBEXexcCritical4 2 2 2" xfId="510"/>
    <cellStyle name="SAPBEXexcCritical4 2 2 3" xfId="511"/>
    <cellStyle name="SAPBEXexcCritical4 2 2 4" xfId="512"/>
    <cellStyle name="SAPBEXexcCritical4 2 2 5" xfId="513"/>
    <cellStyle name="SAPBEXexcCritical4 2 2 6" xfId="514"/>
    <cellStyle name="SAPBEXexcCritical4 2 2 7" xfId="515"/>
    <cellStyle name="SAPBEXexcCritical4 2 2 8" xfId="516"/>
    <cellStyle name="SAPBEXexcCritical4 2 2 9" xfId="517"/>
    <cellStyle name="SAPBEXexcCritical4 2 3" xfId="518"/>
    <cellStyle name="SAPBEXexcCritical4 2 4" xfId="519"/>
    <cellStyle name="SAPBEXexcCritical4 3" xfId="520"/>
    <cellStyle name="SAPBEXexcCritical4 3 2" xfId="521"/>
    <cellStyle name="SAPBEXexcCritical4 4" xfId="522"/>
    <cellStyle name="SAPBEXexcCritical4 5" xfId="523"/>
    <cellStyle name="SAPBEXexcCritical4 6" xfId="524"/>
    <cellStyle name="SAPBEXexcCritical4 7" xfId="525"/>
    <cellStyle name="SAPBEXexcCritical4 8" xfId="526"/>
    <cellStyle name="SAPBEXexcCritical4 9" xfId="527"/>
    <cellStyle name="SAPBEXexcCritical5" xfId="528"/>
    <cellStyle name="SAPBEXexcCritical5 10" xfId="529"/>
    <cellStyle name="SAPBEXexcCritical5 11" xfId="530"/>
    <cellStyle name="SAPBEXexcCritical5 12" xfId="531"/>
    <cellStyle name="SAPBEXexcCritical5 13" xfId="532"/>
    <cellStyle name="SAPBEXexcCritical5 14" xfId="533"/>
    <cellStyle name="SAPBEXexcCritical5 15" xfId="534"/>
    <cellStyle name="SAPBEXexcCritical5 16" xfId="535"/>
    <cellStyle name="SAPBEXexcCritical5 2" xfId="536"/>
    <cellStyle name="SAPBEXexcCritical5 2 2" xfId="537"/>
    <cellStyle name="SAPBEXexcCritical5 2 2 10" xfId="538"/>
    <cellStyle name="SAPBEXexcCritical5 2 2 11" xfId="539"/>
    <cellStyle name="SAPBEXexcCritical5 2 2 12" xfId="540"/>
    <cellStyle name="SAPBEXexcCritical5 2 2 13" xfId="541"/>
    <cellStyle name="SAPBEXexcCritical5 2 2 14" xfId="542"/>
    <cellStyle name="SAPBEXexcCritical5 2 2 2" xfId="543"/>
    <cellStyle name="SAPBEXexcCritical5 2 2 3" xfId="544"/>
    <cellStyle name="SAPBEXexcCritical5 2 2 4" xfId="545"/>
    <cellStyle name="SAPBEXexcCritical5 2 2 5" xfId="546"/>
    <cellStyle name="SAPBEXexcCritical5 2 2 6" xfId="547"/>
    <cellStyle name="SAPBEXexcCritical5 2 2 7" xfId="548"/>
    <cellStyle name="SAPBEXexcCritical5 2 2 8" xfId="549"/>
    <cellStyle name="SAPBEXexcCritical5 2 2 9" xfId="550"/>
    <cellStyle name="SAPBEXexcCritical5 2 3" xfId="551"/>
    <cellStyle name="SAPBEXexcCritical5 2 4" xfId="552"/>
    <cellStyle name="SAPBEXexcCritical5 3" xfId="553"/>
    <cellStyle name="SAPBEXexcCritical5 3 2" xfId="554"/>
    <cellStyle name="SAPBEXexcCritical5 4" xfId="555"/>
    <cellStyle name="SAPBEXexcCritical5 5" xfId="556"/>
    <cellStyle name="SAPBEXexcCritical5 6" xfId="557"/>
    <cellStyle name="SAPBEXexcCritical5 7" xfId="558"/>
    <cellStyle name="SAPBEXexcCritical5 8" xfId="559"/>
    <cellStyle name="SAPBEXexcCritical5 9" xfId="560"/>
    <cellStyle name="SAPBEXexcCritical6" xfId="561"/>
    <cellStyle name="SAPBEXexcCritical6 10" xfId="562"/>
    <cellStyle name="SAPBEXexcCritical6 11" xfId="563"/>
    <cellStyle name="SAPBEXexcCritical6 12" xfId="564"/>
    <cellStyle name="SAPBEXexcCritical6 13" xfId="565"/>
    <cellStyle name="SAPBEXexcCritical6 14" xfId="566"/>
    <cellStyle name="SAPBEXexcCritical6 15" xfId="567"/>
    <cellStyle name="SAPBEXexcCritical6 16" xfId="568"/>
    <cellStyle name="SAPBEXexcCritical6 2" xfId="569"/>
    <cellStyle name="SAPBEXexcCritical6 2 2" xfId="570"/>
    <cellStyle name="SAPBEXexcCritical6 2 2 10" xfId="571"/>
    <cellStyle name="SAPBEXexcCritical6 2 2 11" xfId="572"/>
    <cellStyle name="SAPBEXexcCritical6 2 2 12" xfId="573"/>
    <cellStyle name="SAPBEXexcCritical6 2 2 13" xfId="574"/>
    <cellStyle name="SAPBEXexcCritical6 2 2 14" xfId="575"/>
    <cellStyle name="SAPBEXexcCritical6 2 2 2" xfId="576"/>
    <cellStyle name="SAPBEXexcCritical6 2 2 3" xfId="577"/>
    <cellStyle name="SAPBEXexcCritical6 2 2 4" xfId="578"/>
    <cellStyle name="SAPBEXexcCritical6 2 2 5" xfId="579"/>
    <cellStyle name="SAPBEXexcCritical6 2 2 6" xfId="580"/>
    <cellStyle name="SAPBEXexcCritical6 2 2 7" xfId="581"/>
    <cellStyle name="SAPBEXexcCritical6 2 2 8" xfId="582"/>
    <cellStyle name="SAPBEXexcCritical6 2 2 9" xfId="583"/>
    <cellStyle name="SAPBEXexcCritical6 2 3" xfId="584"/>
    <cellStyle name="SAPBEXexcCritical6 2 4" xfId="585"/>
    <cellStyle name="SAPBEXexcCritical6 3" xfId="586"/>
    <cellStyle name="SAPBEXexcCritical6 3 2" xfId="587"/>
    <cellStyle name="SAPBEXexcCritical6 4" xfId="588"/>
    <cellStyle name="SAPBEXexcCritical6 5" xfId="589"/>
    <cellStyle name="SAPBEXexcCritical6 6" xfId="590"/>
    <cellStyle name="SAPBEXexcCritical6 7" xfId="591"/>
    <cellStyle name="SAPBEXexcCritical6 8" xfId="592"/>
    <cellStyle name="SAPBEXexcCritical6 9" xfId="593"/>
    <cellStyle name="SAPBEXexcGood1" xfId="594"/>
    <cellStyle name="SAPBEXexcGood1 10" xfId="595"/>
    <cellStyle name="SAPBEXexcGood1 11" xfId="596"/>
    <cellStyle name="SAPBEXexcGood1 12" xfId="597"/>
    <cellStyle name="SAPBEXexcGood1 13" xfId="598"/>
    <cellStyle name="SAPBEXexcGood1 14" xfId="599"/>
    <cellStyle name="SAPBEXexcGood1 15" xfId="600"/>
    <cellStyle name="SAPBEXexcGood1 16" xfId="601"/>
    <cellStyle name="SAPBEXexcGood1 2" xfId="602"/>
    <cellStyle name="SAPBEXexcGood1 2 2" xfId="603"/>
    <cellStyle name="SAPBEXexcGood1 2 2 10" xfId="604"/>
    <cellStyle name="SAPBEXexcGood1 2 2 11" xfId="605"/>
    <cellStyle name="SAPBEXexcGood1 2 2 12" xfId="606"/>
    <cellStyle name="SAPBEXexcGood1 2 2 13" xfId="607"/>
    <cellStyle name="SAPBEXexcGood1 2 2 14" xfId="608"/>
    <cellStyle name="SAPBEXexcGood1 2 2 2" xfId="609"/>
    <cellStyle name="SAPBEXexcGood1 2 2 3" xfId="610"/>
    <cellStyle name="SAPBEXexcGood1 2 2 4" xfId="611"/>
    <cellStyle name="SAPBEXexcGood1 2 2 5" xfId="612"/>
    <cellStyle name="SAPBEXexcGood1 2 2 6" xfId="613"/>
    <cellStyle name="SAPBEXexcGood1 2 2 7" xfId="614"/>
    <cellStyle name="SAPBEXexcGood1 2 2 8" xfId="615"/>
    <cellStyle name="SAPBEXexcGood1 2 2 9" xfId="616"/>
    <cellStyle name="SAPBEXexcGood1 2 3" xfId="617"/>
    <cellStyle name="SAPBEXexcGood1 2 4" xfId="618"/>
    <cellStyle name="SAPBEXexcGood1 3" xfId="619"/>
    <cellStyle name="SAPBEXexcGood1 3 2" xfId="620"/>
    <cellStyle name="SAPBEXexcGood1 4" xfId="621"/>
    <cellStyle name="SAPBEXexcGood1 5" xfId="622"/>
    <cellStyle name="SAPBEXexcGood1 6" xfId="623"/>
    <cellStyle name="SAPBEXexcGood1 7" xfId="624"/>
    <cellStyle name="SAPBEXexcGood1 8" xfId="625"/>
    <cellStyle name="SAPBEXexcGood1 9" xfId="626"/>
    <cellStyle name="SAPBEXexcGood2" xfId="627"/>
    <cellStyle name="SAPBEXexcGood2 10" xfId="628"/>
    <cellStyle name="SAPBEXexcGood2 11" xfId="629"/>
    <cellStyle name="SAPBEXexcGood2 12" xfId="630"/>
    <cellStyle name="SAPBEXexcGood2 13" xfId="631"/>
    <cellStyle name="SAPBEXexcGood2 14" xfId="632"/>
    <cellStyle name="SAPBEXexcGood2 15" xfId="633"/>
    <cellStyle name="SAPBEXexcGood2 16" xfId="634"/>
    <cellStyle name="SAPBEXexcGood2 2" xfId="635"/>
    <cellStyle name="SAPBEXexcGood2 2 2" xfId="636"/>
    <cellStyle name="SAPBEXexcGood2 2 2 10" xfId="637"/>
    <cellStyle name="SAPBEXexcGood2 2 2 11" xfId="638"/>
    <cellStyle name="SAPBEXexcGood2 2 2 12" xfId="639"/>
    <cellStyle name="SAPBEXexcGood2 2 2 13" xfId="640"/>
    <cellStyle name="SAPBEXexcGood2 2 2 14" xfId="641"/>
    <cellStyle name="SAPBEXexcGood2 2 2 2" xfId="642"/>
    <cellStyle name="SAPBEXexcGood2 2 2 3" xfId="643"/>
    <cellStyle name="SAPBEXexcGood2 2 2 4" xfId="644"/>
    <cellStyle name="SAPBEXexcGood2 2 2 5" xfId="645"/>
    <cellStyle name="SAPBEXexcGood2 2 2 6" xfId="646"/>
    <cellStyle name="SAPBEXexcGood2 2 2 7" xfId="647"/>
    <cellStyle name="SAPBEXexcGood2 2 2 8" xfId="648"/>
    <cellStyle name="SAPBEXexcGood2 2 2 9" xfId="649"/>
    <cellStyle name="SAPBEXexcGood2 2 3" xfId="650"/>
    <cellStyle name="SAPBEXexcGood2 2 4" xfId="651"/>
    <cellStyle name="SAPBEXexcGood2 3" xfId="652"/>
    <cellStyle name="SAPBEXexcGood2 3 2" xfId="653"/>
    <cellStyle name="SAPBEXexcGood2 4" xfId="654"/>
    <cellStyle name="SAPBEXexcGood2 5" xfId="655"/>
    <cellStyle name="SAPBEXexcGood2 6" xfId="656"/>
    <cellStyle name="SAPBEXexcGood2 7" xfId="657"/>
    <cellStyle name="SAPBEXexcGood2 8" xfId="658"/>
    <cellStyle name="SAPBEXexcGood2 9" xfId="659"/>
    <cellStyle name="SAPBEXexcGood3" xfId="660"/>
    <cellStyle name="SAPBEXexcGood3 10" xfId="661"/>
    <cellStyle name="SAPBEXexcGood3 11" xfId="662"/>
    <cellStyle name="SAPBEXexcGood3 12" xfId="663"/>
    <cellStyle name="SAPBEXexcGood3 13" xfId="664"/>
    <cellStyle name="SAPBEXexcGood3 14" xfId="665"/>
    <cellStyle name="SAPBEXexcGood3 15" xfId="666"/>
    <cellStyle name="SAPBEXexcGood3 16" xfId="667"/>
    <cellStyle name="SAPBEXexcGood3 2" xfId="668"/>
    <cellStyle name="SAPBEXexcGood3 2 2" xfId="669"/>
    <cellStyle name="SAPBEXexcGood3 2 2 10" xfId="670"/>
    <cellStyle name="SAPBEXexcGood3 2 2 11" xfId="671"/>
    <cellStyle name="SAPBEXexcGood3 2 2 12" xfId="672"/>
    <cellStyle name="SAPBEXexcGood3 2 2 13" xfId="673"/>
    <cellStyle name="SAPBEXexcGood3 2 2 14" xfId="674"/>
    <cellStyle name="SAPBEXexcGood3 2 2 2" xfId="675"/>
    <cellStyle name="SAPBEXexcGood3 2 2 3" xfId="676"/>
    <cellStyle name="SAPBEXexcGood3 2 2 4" xfId="677"/>
    <cellStyle name="SAPBEXexcGood3 2 2 5" xfId="678"/>
    <cellStyle name="SAPBEXexcGood3 2 2 6" xfId="679"/>
    <cellStyle name="SAPBEXexcGood3 2 2 7" xfId="680"/>
    <cellStyle name="SAPBEXexcGood3 2 2 8" xfId="681"/>
    <cellStyle name="SAPBEXexcGood3 2 2 9" xfId="682"/>
    <cellStyle name="SAPBEXexcGood3 2 3" xfId="683"/>
    <cellStyle name="SAPBEXexcGood3 2 4" xfId="684"/>
    <cellStyle name="SAPBEXexcGood3 3" xfId="685"/>
    <cellStyle name="SAPBEXexcGood3 3 2" xfId="686"/>
    <cellStyle name="SAPBEXexcGood3 4" xfId="687"/>
    <cellStyle name="SAPBEXexcGood3 5" xfId="688"/>
    <cellStyle name="SAPBEXexcGood3 6" xfId="689"/>
    <cellStyle name="SAPBEXexcGood3 7" xfId="690"/>
    <cellStyle name="SAPBEXexcGood3 8" xfId="691"/>
    <cellStyle name="SAPBEXexcGood3 9" xfId="692"/>
    <cellStyle name="SAPBEXfilterDrill" xfId="693"/>
    <cellStyle name="SAPBEXfilterDrill 10" xfId="694"/>
    <cellStyle name="SAPBEXfilterDrill 11" xfId="695"/>
    <cellStyle name="SAPBEXfilterDrill 12" xfId="696"/>
    <cellStyle name="SAPBEXfilterDrill 13" xfId="697"/>
    <cellStyle name="SAPBEXfilterDrill 14" xfId="698"/>
    <cellStyle name="SAPBEXfilterDrill 15" xfId="699"/>
    <cellStyle name="SAPBEXfilterDrill 16" xfId="700"/>
    <cellStyle name="SAPBEXfilterDrill 2" xfId="701"/>
    <cellStyle name="SAPBEXfilterDrill 2 2" xfId="702"/>
    <cellStyle name="SAPBEXfilterDrill 2 2 2" xfId="703"/>
    <cellStyle name="SAPBEXfilterDrill 2 3" xfId="704"/>
    <cellStyle name="SAPBEXfilterDrill 2 4" xfId="705"/>
    <cellStyle name="SAPBEXfilterDrill 3" xfId="706"/>
    <cellStyle name="SAPBEXfilterDrill 3 2" xfId="707"/>
    <cellStyle name="SAPBEXfilterDrill 4" xfId="708"/>
    <cellStyle name="SAPBEXfilterDrill 5" xfId="709"/>
    <cellStyle name="SAPBEXfilterDrill 6" xfId="710"/>
    <cellStyle name="SAPBEXfilterDrill 7" xfId="711"/>
    <cellStyle name="SAPBEXfilterDrill 8" xfId="712"/>
    <cellStyle name="SAPBEXfilterDrill 9" xfId="713"/>
    <cellStyle name="SAPBEXfilterItem" xfId="714"/>
    <cellStyle name="SAPBEXfilterItem 10" xfId="715"/>
    <cellStyle name="SAPBEXfilterItem 11" xfId="716"/>
    <cellStyle name="SAPBEXfilterItem 12" xfId="717"/>
    <cellStyle name="SAPBEXfilterItem 13" xfId="718"/>
    <cellStyle name="SAPBEXfilterItem 14" xfId="719"/>
    <cellStyle name="SAPBEXfilterItem 15" xfId="720"/>
    <cellStyle name="SAPBEXfilterItem 16" xfId="721"/>
    <cellStyle name="SAPBEXfilterItem 2" xfId="722"/>
    <cellStyle name="SAPBEXfilterItem 2 2" xfId="723"/>
    <cellStyle name="SAPBEXfilterItem 2 2 2" xfId="724"/>
    <cellStyle name="SAPBEXfilterItem 2 3" xfId="725"/>
    <cellStyle name="SAPBEXfilterItem 2 4" xfId="726"/>
    <cellStyle name="SAPBEXfilterItem 3" xfId="727"/>
    <cellStyle name="SAPBEXfilterItem 3 2" xfId="728"/>
    <cellStyle name="SAPBEXfilterItem 4" xfId="729"/>
    <cellStyle name="SAPBEXfilterItem 5" xfId="730"/>
    <cellStyle name="SAPBEXfilterItem 6" xfId="731"/>
    <cellStyle name="SAPBEXfilterItem 7" xfId="732"/>
    <cellStyle name="SAPBEXfilterItem 8" xfId="733"/>
    <cellStyle name="SAPBEXfilterItem 9" xfId="734"/>
    <cellStyle name="SAPBEXfilterText" xfId="735"/>
    <cellStyle name="SAPBEXfilterText 10" xfId="736"/>
    <cellStyle name="SAPBEXfilterText 11" xfId="737"/>
    <cellStyle name="SAPBEXfilterText 12" xfId="738"/>
    <cellStyle name="SAPBEXfilterText 13" xfId="739"/>
    <cellStyle name="SAPBEXfilterText 14" xfId="740"/>
    <cellStyle name="SAPBEXfilterText 15" xfId="741"/>
    <cellStyle name="SAPBEXfilterText 16" xfId="742"/>
    <cellStyle name="SAPBEXfilterText 2" xfId="743"/>
    <cellStyle name="SAPBEXfilterText 2 2" xfId="744"/>
    <cellStyle name="SAPBEXfilterText 2 2 2" xfId="745"/>
    <cellStyle name="SAPBEXfilterText 2 3" xfId="746"/>
    <cellStyle name="SAPBEXfilterText 2 4" xfId="747"/>
    <cellStyle name="SAPBEXfilterText 3" xfId="748"/>
    <cellStyle name="SAPBEXfilterText 3 2" xfId="749"/>
    <cellStyle name="SAPBEXfilterText 4" xfId="750"/>
    <cellStyle name="SAPBEXfilterText 5" xfId="751"/>
    <cellStyle name="SAPBEXfilterText 6" xfId="752"/>
    <cellStyle name="SAPBEXfilterText 7" xfId="753"/>
    <cellStyle name="SAPBEXfilterText 8" xfId="754"/>
    <cellStyle name="SAPBEXfilterText 9" xfId="755"/>
    <cellStyle name="SAPBEXformats" xfId="756"/>
    <cellStyle name="SAPBEXformats 10" xfId="757"/>
    <cellStyle name="SAPBEXformats 11" xfId="758"/>
    <cellStyle name="SAPBEXformats 12" xfId="759"/>
    <cellStyle name="SAPBEXformats 13" xfId="760"/>
    <cellStyle name="SAPBEXformats 14" xfId="761"/>
    <cellStyle name="SAPBEXformats 15" xfId="762"/>
    <cellStyle name="SAPBEXformats 16" xfId="763"/>
    <cellStyle name="SAPBEXformats 2" xfId="764"/>
    <cellStyle name="SAPBEXformats 2 2" xfId="765"/>
    <cellStyle name="SAPBEXformats 2 2 10" xfId="766"/>
    <cellStyle name="SAPBEXformats 2 2 11" xfId="767"/>
    <cellStyle name="SAPBEXformats 2 2 12" xfId="768"/>
    <cellStyle name="SAPBEXformats 2 2 13" xfId="769"/>
    <cellStyle name="SAPBEXformats 2 2 14" xfId="770"/>
    <cellStyle name="SAPBEXformats 2 2 2" xfId="771"/>
    <cellStyle name="SAPBEXformats 2 2 3" xfId="772"/>
    <cellStyle name="SAPBEXformats 2 2 4" xfId="773"/>
    <cellStyle name="SAPBEXformats 2 2 5" xfId="774"/>
    <cellStyle name="SAPBEXformats 2 2 6" xfId="775"/>
    <cellStyle name="SAPBEXformats 2 2 7" xfId="776"/>
    <cellStyle name="SAPBEXformats 2 2 8" xfId="777"/>
    <cellStyle name="SAPBEXformats 2 2 9" xfId="778"/>
    <cellStyle name="SAPBEXformats 2 3" xfId="779"/>
    <cellStyle name="SAPBEXformats 2 4" xfId="780"/>
    <cellStyle name="SAPBEXformats 3" xfId="781"/>
    <cellStyle name="SAPBEXformats 3 2" xfId="782"/>
    <cellStyle name="SAPBEXformats 4" xfId="783"/>
    <cellStyle name="SAPBEXformats 5" xfId="784"/>
    <cellStyle name="SAPBEXformats 6" xfId="785"/>
    <cellStyle name="SAPBEXformats 7" xfId="786"/>
    <cellStyle name="SAPBEXformats 8" xfId="787"/>
    <cellStyle name="SAPBEXformats 9" xfId="788"/>
    <cellStyle name="SAPBEXheaderItem" xfId="789"/>
    <cellStyle name="SAPBEXheaderItem 10" xfId="790"/>
    <cellStyle name="SAPBEXheaderItem 11" xfId="791"/>
    <cellStyle name="SAPBEXheaderItem 12" xfId="792"/>
    <cellStyle name="SAPBEXheaderItem 13" xfId="793"/>
    <cellStyle name="SAPBEXheaderItem 14" xfId="794"/>
    <cellStyle name="SAPBEXheaderItem 15" xfId="795"/>
    <cellStyle name="SAPBEXheaderItem 16" xfId="796"/>
    <cellStyle name="SAPBEXheaderItem 2" xfId="797"/>
    <cellStyle name="SAPBEXheaderItem 2 2" xfId="798"/>
    <cellStyle name="SAPBEXheaderItem 2 2 2" xfId="799"/>
    <cellStyle name="SAPBEXheaderItem 2 3" xfId="800"/>
    <cellStyle name="SAPBEXheaderItem 2 4" xfId="801"/>
    <cellStyle name="SAPBEXheaderItem 3" xfId="802"/>
    <cellStyle name="SAPBEXheaderItem 3 2" xfId="803"/>
    <cellStyle name="SAPBEXheaderItem 4" xfId="804"/>
    <cellStyle name="SAPBEXheaderItem 5" xfId="805"/>
    <cellStyle name="SAPBEXheaderItem 6" xfId="806"/>
    <cellStyle name="SAPBEXheaderItem 7" xfId="807"/>
    <cellStyle name="SAPBEXheaderItem 8" xfId="808"/>
    <cellStyle name="SAPBEXheaderItem 9" xfId="809"/>
    <cellStyle name="SAPBEXheaderText" xfId="810"/>
    <cellStyle name="SAPBEXheaderText 10" xfId="811"/>
    <cellStyle name="SAPBEXheaderText 11" xfId="812"/>
    <cellStyle name="SAPBEXheaderText 12" xfId="813"/>
    <cellStyle name="SAPBEXheaderText 13" xfId="814"/>
    <cellStyle name="SAPBEXheaderText 14" xfId="815"/>
    <cellStyle name="SAPBEXheaderText 15" xfId="816"/>
    <cellStyle name="SAPBEXheaderText 16" xfId="817"/>
    <cellStyle name="SAPBEXheaderText 2" xfId="818"/>
    <cellStyle name="SAPBEXheaderText 2 2" xfId="819"/>
    <cellStyle name="SAPBEXheaderText 2 2 2" xfId="820"/>
    <cellStyle name="SAPBEXheaderText 2 3" xfId="821"/>
    <cellStyle name="SAPBEXheaderText 2 4" xfId="822"/>
    <cellStyle name="SAPBEXheaderText 3" xfId="823"/>
    <cellStyle name="SAPBEXheaderText 3 2" xfId="824"/>
    <cellStyle name="SAPBEXheaderText 4" xfId="825"/>
    <cellStyle name="SAPBEXheaderText 5" xfId="826"/>
    <cellStyle name="SAPBEXheaderText 6" xfId="827"/>
    <cellStyle name="SAPBEXheaderText 7" xfId="828"/>
    <cellStyle name="SAPBEXheaderText 8" xfId="829"/>
    <cellStyle name="SAPBEXheaderText 9" xfId="830"/>
    <cellStyle name="SAPBEXHLevel0" xfId="831"/>
    <cellStyle name="SAPBEXHLevel0 10" xfId="832"/>
    <cellStyle name="SAPBEXHLevel0 11" xfId="833"/>
    <cellStyle name="SAPBEXHLevel0 12" xfId="834"/>
    <cellStyle name="SAPBEXHLevel0 13" xfId="835"/>
    <cellStyle name="SAPBEXHLevel0 14" xfId="836"/>
    <cellStyle name="SAPBEXHLevel0 15" xfId="837"/>
    <cellStyle name="SAPBEXHLevel0 16" xfId="838"/>
    <cellStyle name="SAPBEXHLevel0 2" xfId="839"/>
    <cellStyle name="SAPBEXHLevel0 2 10" xfId="840"/>
    <cellStyle name="SAPBEXHLevel0 2 11" xfId="841"/>
    <cellStyle name="SAPBEXHLevel0 2 12" xfId="842"/>
    <cellStyle name="SAPBEXHLevel0 2 13" xfId="843"/>
    <cellStyle name="SAPBEXHLevel0 2 14" xfId="844"/>
    <cellStyle name="SAPBEXHLevel0 2 2" xfId="845"/>
    <cellStyle name="SAPBEXHLevel0 2 2 10" xfId="846"/>
    <cellStyle name="SAPBEXHLevel0 2 2 11" xfId="847"/>
    <cellStyle name="SAPBEXHLevel0 2 2 12" xfId="848"/>
    <cellStyle name="SAPBEXHLevel0 2 2 13" xfId="849"/>
    <cellStyle name="SAPBEXHLevel0 2 2 14" xfId="850"/>
    <cellStyle name="SAPBEXHLevel0 2 2 2" xfId="851"/>
    <cellStyle name="SAPBEXHLevel0 2 2 3" xfId="852"/>
    <cellStyle name="SAPBEXHLevel0 2 2 3 10" xfId="853"/>
    <cellStyle name="SAPBEXHLevel0 2 2 3 11" xfId="854"/>
    <cellStyle name="SAPBEXHLevel0 2 2 3 12" xfId="855"/>
    <cellStyle name="SAPBEXHLevel0 2 2 3 13" xfId="856"/>
    <cellStyle name="SAPBEXHLevel0 2 2 3 2" xfId="857"/>
    <cellStyle name="SAPBEXHLevel0 2 2 3 3" xfId="858"/>
    <cellStyle name="SAPBEXHLevel0 2 2 3 4" xfId="859"/>
    <cellStyle name="SAPBEXHLevel0 2 2 3 5" xfId="860"/>
    <cellStyle name="SAPBEXHLevel0 2 2 3 6" xfId="861"/>
    <cellStyle name="SAPBEXHLevel0 2 2 3 7" xfId="862"/>
    <cellStyle name="SAPBEXHLevel0 2 2 3 8" xfId="863"/>
    <cellStyle name="SAPBEXHLevel0 2 2 3 9" xfId="864"/>
    <cellStyle name="SAPBEXHLevel0 2 2 4" xfId="865"/>
    <cellStyle name="SAPBEXHLevel0 2 2 5" xfId="866"/>
    <cellStyle name="SAPBEXHLevel0 2 2 6" xfId="867"/>
    <cellStyle name="SAPBEXHLevel0 2 2 7" xfId="868"/>
    <cellStyle name="SAPBEXHLevel0 2 2 8" xfId="869"/>
    <cellStyle name="SAPBEXHLevel0 2 2 9" xfId="870"/>
    <cellStyle name="SAPBEXHLevel0 2 3" xfId="871"/>
    <cellStyle name="SAPBEXHLevel0 2 4" xfId="872"/>
    <cellStyle name="SAPBEXHLevel0 2 5" xfId="873"/>
    <cellStyle name="SAPBEXHLevel0 2 6" xfId="874"/>
    <cellStyle name="SAPBEXHLevel0 2 7" xfId="875"/>
    <cellStyle name="SAPBEXHLevel0 2 8" xfId="876"/>
    <cellStyle name="SAPBEXHLevel0 2 9" xfId="877"/>
    <cellStyle name="SAPBEXHLevel0 3" xfId="878"/>
    <cellStyle name="SAPBEXHLevel0 4" xfId="879"/>
    <cellStyle name="SAPBEXHLevel0 5" xfId="880"/>
    <cellStyle name="SAPBEXHLevel0 6" xfId="881"/>
    <cellStyle name="SAPBEXHLevel0 7" xfId="882"/>
    <cellStyle name="SAPBEXHLevel0 8" xfId="883"/>
    <cellStyle name="SAPBEXHLevel0 9" xfId="884"/>
    <cellStyle name="SAPBEXHLevel0X" xfId="885"/>
    <cellStyle name="SAPBEXHLevel0X 10" xfId="886"/>
    <cellStyle name="SAPBEXHLevel0X 11" xfId="887"/>
    <cellStyle name="SAPBEXHLevel0X 12" xfId="888"/>
    <cellStyle name="SAPBEXHLevel0X 13" xfId="889"/>
    <cellStyle name="SAPBEXHLevel0X 14" xfId="890"/>
    <cellStyle name="SAPBEXHLevel0X 15" xfId="891"/>
    <cellStyle name="SAPBEXHLevel0X 16" xfId="892"/>
    <cellStyle name="SAPBEXHLevel0X 2" xfId="893"/>
    <cellStyle name="SAPBEXHLevel0X 2 2" xfId="894"/>
    <cellStyle name="SAPBEXHLevel0X 2 2 10" xfId="895"/>
    <cellStyle name="SAPBEXHLevel0X 2 2 11" xfId="896"/>
    <cellStyle name="SAPBEXHLevel0X 2 2 12" xfId="897"/>
    <cellStyle name="SAPBEXHLevel0X 2 2 13" xfId="898"/>
    <cellStyle name="SAPBEXHLevel0X 2 2 14" xfId="899"/>
    <cellStyle name="SAPBEXHLevel0X 2 2 2" xfId="900"/>
    <cellStyle name="SAPBEXHLevel0X 2 2 3" xfId="901"/>
    <cellStyle name="SAPBEXHLevel0X 2 2 4" xfId="902"/>
    <cellStyle name="SAPBEXHLevel0X 2 2 5" xfId="903"/>
    <cellStyle name="SAPBEXHLevel0X 2 2 6" xfId="904"/>
    <cellStyle name="SAPBEXHLevel0X 2 2 7" xfId="905"/>
    <cellStyle name="SAPBEXHLevel0X 2 2 8" xfId="906"/>
    <cellStyle name="SAPBEXHLevel0X 2 2 9" xfId="907"/>
    <cellStyle name="SAPBEXHLevel0X 2 3" xfId="908"/>
    <cellStyle name="SAPBEXHLevel0X 2 4" xfId="909"/>
    <cellStyle name="SAPBEXHLevel0X 3" xfId="910"/>
    <cellStyle name="SAPBEXHLevel0X 3 2" xfId="911"/>
    <cellStyle name="SAPBEXHLevel0X 4" xfId="912"/>
    <cellStyle name="SAPBEXHLevel0X 5" xfId="913"/>
    <cellStyle name="SAPBEXHLevel0X 6" xfId="914"/>
    <cellStyle name="SAPBEXHLevel0X 7" xfId="915"/>
    <cellStyle name="SAPBEXHLevel0X 8" xfId="916"/>
    <cellStyle name="SAPBEXHLevel0X 9" xfId="917"/>
    <cellStyle name="SAPBEXHLevel1" xfId="918"/>
    <cellStyle name="SAPBEXHLevel1 10" xfId="919"/>
    <cellStyle name="SAPBEXHLevel1 11" xfId="920"/>
    <cellStyle name="SAPBEXHLevel1 12" xfId="921"/>
    <cellStyle name="SAPBEXHLevel1 13" xfId="922"/>
    <cellStyle name="SAPBEXHLevel1 14" xfId="923"/>
    <cellStyle name="SAPBEXHLevel1 15" xfId="924"/>
    <cellStyle name="SAPBEXHLevel1 16" xfId="925"/>
    <cellStyle name="SAPBEXHLevel1 2" xfId="926"/>
    <cellStyle name="SAPBEXHLevel1 2 10" xfId="927"/>
    <cellStyle name="SAPBEXHLevel1 2 11" xfId="928"/>
    <cellStyle name="SAPBEXHLevel1 2 12" xfId="929"/>
    <cellStyle name="SAPBEXHLevel1 2 13" xfId="930"/>
    <cellStyle name="SAPBEXHLevel1 2 14" xfId="931"/>
    <cellStyle name="SAPBEXHLevel1 2 2" xfId="932"/>
    <cellStyle name="SAPBEXHLevel1 2 2 10" xfId="933"/>
    <cellStyle name="SAPBEXHLevel1 2 2 11" xfId="934"/>
    <cellStyle name="SAPBEXHLevel1 2 2 12" xfId="935"/>
    <cellStyle name="SAPBEXHLevel1 2 2 13" xfId="936"/>
    <cellStyle name="SAPBEXHLevel1 2 2 2" xfId="937"/>
    <cellStyle name="SAPBEXHLevel1 2 2 3" xfId="938"/>
    <cellStyle name="SAPBEXHLevel1 2 2 4" xfId="939"/>
    <cellStyle name="SAPBEXHLevel1 2 2 5" xfId="940"/>
    <cellStyle name="SAPBEXHLevel1 2 2 6" xfId="941"/>
    <cellStyle name="SAPBEXHLevel1 2 2 7" xfId="942"/>
    <cellStyle name="SAPBEXHLevel1 2 2 8" xfId="943"/>
    <cellStyle name="SAPBEXHLevel1 2 2 9" xfId="944"/>
    <cellStyle name="SAPBEXHLevel1 2 3" xfId="945"/>
    <cellStyle name="SAPBEXHLevel1 2 4" xfId="946"/>
    <cellStyle name="SAPBEXHLevel1 2 5" xfId="947"/>
    <cellStyle name="SAPBEXHLevel1 2 6" xfId="948"/>
    <cellStyle name="SAPBEXHLevel1 2 7" xfId="949"/>
    <cellStyle name="SAPBEXHLevel1 2 8" xfId="950"/>
    <cellStyle name="SAPBEXHLevel1 2 9" xfId="951"/>
    <cellStyle name="SAPBEXHLevel1 3" xfId="952"/>
    <cellStyle name="SAPBEXHLevel1 4" xfId="953"/>
    <cellStyle name="SAPBEXHLevel1 5" xfId="954"/>
    <cellStyle name="SAPBEXHLevel1 6" xfId="955"/>
    <cellStyle name="SAPBEXHLevel1 7" xfId="956"/>
    <cellStyle name="SAPBEXHLevel1 8" xfId="957"/>
    <cellStyle name="SAPBEXHLevel1 9" xfId="958"/>
    <cellStyle name="SAPBEXHLevel1X" xfId="959"/>
    <cellStyle name="SAPBEXHLevel1X 10" xfId="960"/>
    <cellStyle name="SAPBEXHLevel1X 11" xfId="961"/>
    <cellStyle name="SAPBEXHLevel1X 12" xfId="962"/>
    <cellStyle name="SAPBEXHLevel1X 13" xfId="963"/>
    <cellStyle name="SAPBEXHLevel1X 14" xfId="964"/>
    <cellStyle name="SAPBEXHLevel1X 15" xfId="965"/>
    <cellStyle name="SAPBEXHLevel1X 16" xfId="966"/>
    <cellStyle name="SAPBEXHLevel1X 2" xfId="967"/>
    <cellStyle name="SAPBEXHLevel1X 2 2" xfId="968"/>
    <cellStyle name="SAPBEXHLevel1X 2 2 10" xfId="969"/>
    <cellStyle name="SAPBEXHLevel1X 2 2 11" xfId="970"/>
    <cellStyle name="SAPBEXHLevel1X 2 2 12" xfId="971"/>
    <cellStyle name="SAPBEXHLevel1X 2 2 13" xfId="972"/>
    <cellStyle name="SAPBEXHLevel1X 2 2 14" xfId="973"/>
    <cellStyle name="SAPBEXHLevel1X 2 2 2" xfId="974"/>
    <cellStyle name="SAPBEXHLevel1X 2 2 3" xfId="975"/>
    <cellStyle name="SAPBEXHLevel1X 2 2 4" xfId="976"/>
    <cellStyle name="SAPBEXHLevel1X 2 2 5" xfId="977"/>
    <cellStyle name="SAPBEXHLevel1X 2 2 6" xfId="978"/>
    <cellStyle name="SAPBEXHLevel1X 2 2 7" xfId="979"/>
    <cellStyle name="SAPBEXHLevel1X 2 2 8" xfId="980"/>
    <cellStyle name="SAPBEXHLevel1X 2 2 9" xfId="981"/>
    <cellStyle name="SAPBEXHLevel1X 2 3" xfId="982"/>
    <cellStyle name="SAPBEXHLevel1X 2 4" xfId="983"/>
    <cellStyle name="SAPBEXHLevel1X 3" xfId="984"/>
    <cellStyle name="SAPBEXHLevel1X 3 2" xfId="985"/>
    <cellStyle name="SAPBEXHLevel1X 4" xfId="986"/>
    <cellStyle name="SAPBEXHLevel1X 5" xfId="987"/>
    <cellStyle name="SAPBEXHLevel1X 6" xfId="988"/>
    <cellStyle name="SAPBEXHLevel1X 7" xfId="989"/>
    <cellStyle name="SAPBEXHLevel1X 8" xfId="990"/>
    <cellStyle name="SAPBEXHLevel1X 9" xfId="991"/>
    <cellStyle name="SAPBEXHLevel2" xfId="992"/>
    <cellStyle name="SAPBEXHLevel2 10" xfId="993"/>
    <cellStyle name="SAPBEXHLevel2 11" xfId="994"/>
    <cellStyle name="SAPBEXHLevel2 12" xfId="995"/>
    <cellStyle name="SAPBEXHLevel2 13" xfId="996"/>
    <cellStyle name="SAPBEXHLevel2 14" xfId="997"/>
    <cellStyle name="SAPBEXHLevel2 15" xfId="998"/>
    <cellStyle name="SAPBEXHLevel2 16" xfId="999"/>
    <cellStyle name="SAPBEXHLevel2 2" xfId="1000"/>
    <cellStyle name="SAPBEXHLevel2 2 10" xfId="1001"/>
    <cellStyle name="SAPBEXHLevel2 2 11" xfId="1002"/>
    <cellStyle name="SAPBEXHLevel2 2 12" xfId="1003"/>
    <cellStyle name="SAPBEXHLevel2 2 13" xfId="1004"/>
    <cellStyle name="SAPBEXHLevel2 2 14" xfId="1005"/>
    <cellStyle name="SAPBEXHLevel2 2 2" xfId="1006"/>
    <cellStyle name="SAPBEXHLevel2 2 3" xfId="1007"/>
    <cellStyle name="SAPBEXHLevel2 2 4" xfId="1008"/>
    <cellStyle name="SAPBEXHLevel2 2 5" xfId="1009"/>
    <cellStyle name="SAPBEXHLevel2 2 6" xfId="1010"/>
    <cellStyle name="SAPBEXHLevel2 2 7" xfId="1011"/>
    <cellStyle name="SAPBEXHLevel2 2 8" xfId="1012"/>
    <cellStyle name="SAPBEXHLevel2 2 9" xfId="1013"/>
    <cellStyle name="SAPBEXHLevel2 3" xfId="1014"/>
    <cellStyle name="SAPBEXHLevel2 3 10" xfId="1015"/>
    <cellStyle name="SAPBEXHLevel2 3 11" xfId="1016"/>
    <cellStyle name="SAPBEXHLevel2 3 12" xfId="1017"/>
    <cellStyle name="SAPBEXHLevel2 3 13" xfId="1018"/>
    <cellStyle name="SAPBEXHLevel2 3 2" xfId="1019"/>
    <cellStyle name="SAPBEXHLevel2 3 3" xfId="1020"/>
    <cellStyle name="SAPBEXHLevel2 3 4" xfId="1021"/>
    <cellStyle name="SAPBEXHLevel2 3 5" xfId="1022"/>
    <cellStyle name="SAPBEXHLevel2 3 6" xfId="1023"/>
    <cellStyle name="SAPBEXHLevel2 3 7" xfId="1024"/>
    <cellStyle name="SAPBEXHLevel2 3 8" xfId="1025"/>
    <cellStyle name="SAPBEXHLevel2 3 9" xfId="1026"/>
    <cellStyle name="SAPBEXHLevel2 4" xfId="1027"/>
    <cellStyle name="SAPBEXHLevel2 5" xfId="1028"/>
    <cellStyle name="SAPBEXHLevel2 6" xfId="1029"/>
    <cellStyle name="SAPBEXHLevel2 7" xfId="1030"/>
    <cellStyle name="SAPBEXHLevel2 8" xfId="1031"/>
    <cellStyle name="SAPBEXHLevel2 9" xfId="1032"/>
    <cellStyle name="SAPBEXHLevel2X" xfId="1033"/>
    <cellStyle name="SAPBEXHLevel2X 10" xfId="1034"/>
    <cellStyle name="SAPBEXHLevel2X 11" xfId="1035"/>
    <cellStyle name="SAPBEXHLevel2X 12" xfId="1036"/>
    <cellStyle name="SAPBEXHLevel2X 13" xfId="1037"/>
    <cellStyle name="SAPBEXHLevel2X 14" xfId="1038"/>
    <cellStyle name="SAPBEXHLevel2X 15" xfId="1039"/>
    <cellStyle name="SAPBEXHLevel2X 16" xfId="1040"/>
    <cellStyle name="SAPBEXHLevel2X 2" xfId="1041"/>
    <cellStyle name="SAPBEXHLevel2X 2 2" xfId="1042"/>
    <cellStyle name="SAPBEXHLevel2X 2 2 10" xfId="1043"/>
    <cellStyle name="SAPBEXHLevel2X 2 2 11" xfId="1044"/>
    <cellStyle name="SAPBEXHLevel2X 2 2 12" xfId="1045"/>
    <cellStyle name="SAPBEXHLevel2X 2 2 13" xfId="1046"/>
    <cellStyle name="SAPBEXHLevel2X 2 2 14" xfId="1047"/>
    <cellStyle name="SAPBEXHLevel2X 2 2 2" xfId="1048"/>
    <cellStyle name="SAPBEXHLevel2X 2 2 3" xfId="1049"/>
    <cellStyle name="SAPBEXHLevel2X 2 2 4" xfId="1050"/>
    <cellStyle name="SAPBEXHLevel2X 2 2 5" xfId="1051"/>
    <cellStyle name="SAPBEXHLevel2X 2 2 6" xfId="1052"/>
    <cellStyle name="SAPBEXHLevel2X 2 2 7" xfId="1053"/>
    <cellStyle name="SAPBEXHLevel2X 2 2 8" xfId="1054"/>
    <cellStyle name="SAPBEXHLevel2X 2 2 9" xfId="1055"/>
    <cellStyle name="SAPBEXHLevel2X 2 3" xfId="1056"/>
    <cellStyle name="SAPBEXHLevel2X 2 4" xfId="1057"/>
    <cellStyle name="SAPBEXHLevel2X 3" xfId="1058"/>
    <cellStyle name="SAPBEXHLevel2X 3 2" xfId="1059"/>
    <cellStyle name="SAPBEXHLevel2X 4" xfId="1060"/>
    <cellStyle name="SAPBEXHLevel2X 5" xfId="1061"/>
    <cellStyle name="SAPBEXHLevel2X 6" xfId="1062"/>
    <cellStyle name="SAPBEXHLevel2X 7" xfId="1063"/>
    <cellStyle name="SAPBEXHLevel2X 8" xfId="1064"/>
    <cellStyle name="SAPBEXHLevel2X 9" xfId="1065"/>
    <cellStyle name="SAPBEXHLevel3" xfId="1066"/>
    <cellStyle name="SAPBEXHLevel3 10" xfId="1067"/>
    <cellStyle name="SAPBEXHLevel3 11" xfId="1068"/>
    <cellStyle name="SAPBEXHLevel3 12" xfId="1069"/>
    <cellStyle name="SAPBEXHLevel3 13" xfId="1070"/>
    <cellStyle name="SAPBEXHLevel3 14" xfId="1071"/>
    <cellStyle name="SAPBEXHLevel3 15" xfId="1072"/>
    <cellStyle name="SAPBEXHLevel3 16" xfId="1073"/>
    <cellStyle name="SAPBEXHLevel3 2" xfId="1074"/>
    <cellStyle name="SAPBEXHLevel3 2 2" xfId="1075"/>
    <cellStyle name="SAPBEXHLevel3 2 2 10" xfId="1076"/>
    <cellStyle name="SAPBEXHLevel3 2 2 11" xfId="1077"/>
    <cellStyle name="SAPBEXHLevel3 2 2 12" xfId="1078"/>
    <cellStyle name="SAPBEXHLevel3 2 2 13" xfId="1079"/>
    <cellStyle name="SAPBEXHLevel3 2 2 14" xfId="1080"/>
    <cellStyle name="SAPBEXHLevel3 2 2 2" xfId="1081"/>
    <cellStyle name="SAPBEXHLevel3 2 2 3" xfId="1082"/>
    <cellStyle name="SAPBEXHLevel3 2 2 4" xfId="1083"/>
    <cellStyle name="SAPBEXHLevel3 2 2 5" xfId="1084"/>
    <cellStyle name="SAPBEXHLevel3 2 2 6" xfId="1085"/>
    <cellStyle name="SAPBEXHLevel3 2 2 7" xfId="1086"/>
    <cellStyle name="SAPBEXHLevel3 2 2 8" xfId="1087"/>
    <cellStyle name="SAPBEXHLevel3 2 2 9" xfId="1088"/>
    <cellStyle name="SAPBEXHLevel3 2 3" xfId="1089"/>
    <cellStyle name="SAPBEXHLevel3 2 4" xfId="1090"/>
    <cellStyle name="SAPBEXHLevel3 3" xfId="1091"/>
    <cellStyle name="SAPBEXHLevel3 3 2" xfId="1092"/>
    <cellStyle name="SAPBEXHLevel3 4" xfId="1093"/>
    <cellStyle name="SAPBEXHLevel3 5" xfId="1094"/>
    <cellStyle name="SAPBEXHLevel3 6" xfId="1095"/>
    <cellStyle name="SAPBEXHLevel3 7" xfId="1096"/>
    <cellStyle name="SAPBEXHLevel3 8" xfId="1097"/>
    <cellStyle name="SAPBEXHLevel3 9" xfId="1098"/>
    <cellStyle name="SAPBEXHLevel3X" xfId="1099"/>
    <cellStyle name="SAPBEXHLevel3X 10" xfId="1100"/>
    <cellStyle name="SAPBEXHLevel3X 11" xfId="1101"/>
    <cellStyle name="SAPBEXHLevel3X 12" xfId="1102"/>
    <cellStyle name="SAPBEXHLevel3X 13" xfId="1103"/>
    <cellStyle name="SAPBEXHLevel3X 14" xfId="1104"/>
    <cellStyle name="SAPBEXHLevel3X 15" xfId="1105"/>
    <cellStyle name="SAPBEXHLevel3X 16" xfId="1106"/>
    <cellStyle name="SAPBEXHLevel3X 2" xfId="1107"/>
    <cellStyle name="SAPBEXHLevel3X 2 2" xfId="1108"/>
    <cellStyle name="SAPBEXHLevel3X 2 2 10" xfId="1109"/>
    <cellStyle name="SAPBEXHLevel3X 2 2 11" xfId="1110"/>
    <cellStyle name="SAPBEXHLevel3X 2 2 12" xfId="1111"/>
    <cellStyle name="SAPBEXHLevel3X 2 2 13" xfId="1112"/>
    <cellStyle name="SAPBEXHLevel3X 2 2 14" xfId="1113"/>
    <cellStyle name="SAPBEXHLevel3X 2 2 2" xfId="1114"/>
    <cellStyle name="SAPBEXHLevel3X 2 2 3" xfId="1115"/>
    <cellStyle name="SAPBEXHLevel3X 2 2 4" xfId="1116"/>
    <cellStyle name="SAPBEXHLevel3X 2 2 5" xfId="1117"/>
    <cellStyle name="SAPBEXHLevel3X 2 2 6" xfId="1118"/>
    <cellStyle name="SAPBEXHLevel3X 2 2 7" xfId="1119"/>
    <cellStyle name="SAPBEXHLevel3X 2 2 8" xfId="1120"/>
    <cellStyle name="SAPBEXHLevel3X 2 2 9" xfId="1121"/>
    <cellStyle name="SAPBEXHLevel3X 2 3" xfId="1122"/>
    <cellStyle name="SAPBEXHLevel3X 2 4" xfId="1123"/>
    <cellStyle name="SAPBEXHLevel3X 3" xfId="1124"/>
    <cellStyle name="SAPBEXHLevel3X 3 2" xfId="1125"/>
    <cellStyle name="SAPBEXHLevel3X 4" xfId="1126"/>
    <cellStyle name="SAPBEXHLevel3X 5" xfId="1127"/>
    <cellStyle name="SAPBEXHLevel3X 6" xfId="1128"/>
    <cellStyle name="SAPBEXHLevel3X 7" xfId="1129"/>
    <cellStyle name="SAPBEXHLevel3X 8" xfId="1130"/>
    <cellStyle name="SAPBEXHLevel3X 9" xfId="1131"/>
    <cellStyle name="SAPBEXinputData" xfId="1132"/>
    <cellStyle name="SAPBEXinputData 2" xfId="1133"/>
    <cellStyle name="SAPBEXinputData 2 2" xfId="1134"/>
    <cellStyle name="SAPBEXinputData 2 2 10" xfId="1135"/>
    <cellStyle name="SAPBEXinputData 2 2 11" xfId="1136"/>
    <cellStyle name="SAPBEXinputData 2 2 12" xfId="1137"/>
    <cellStyle name="SAPBEXinputData 2 2 13" xfId="1138"/>
    <cellStyle name="SAPBEXinputData 2 2 14" xfId="1139"/>
    <cellStyle name="SAPBEXinputData 2 2 2" xfId="1140"/>
    <cellStyle name="SAPBEXinputData 2 2 3" xfId="1141"/>
    <cellStyle name="SAPBEXinputData 2 2 4" xfId="1142"/>
    <cellStyle name="SAPBEXinputData 2 2 5" xfId="1143"/>
    <cellStyle name="SAPBEXinputData 2 2 6" xfId="1144"/>
    <cellStyle name="SAPBEXinputData 2 2 7" xfId="1145"/>
    <cellStyle name="SAPBEXinputData 2 2 8" xfId="1146"/>
    <cellStyle name="SAPBEXinputData 2 2 9" xfId="1147"/>
    <cellStyle name="SAPBEXinputData 2 3" xfId="1148"/>
    <cellStyle name="SAPBEXinputData 2 4" xfId="1149"/>
    <cellStyle name="SAPBEXinputData 3" xfId="1150"/>
    <cellStyle name="SAPBEXinputData 3 2" xfId="1151"/>
    <cellStyle name="SAPBEXinputData 4" xfId="1152"/>
    <cellStyle name="SAPBEXItemHeader" xfId="1153"/>
    <cellStyle name="SAPBEXItemHeader 10" xfId="1154"/>
    <cellStyle name="SAPBEXItemHeader 11" xfId="1155"/>
    <cellStyle name="SAPBEXItemHeader 12" xfId="1156"/>
    <cellStyle name="SAPBEXItemHeader 13" xfId="1157"/>
    <cellStyle name="SAPBEXItemHeader 2" xfId="1158"/>
    <cellStyle name="SAPBEXItemHeader 3" xfId="1159"/>
    <cellStyle name="SAPBEXItemHeader 4" xfId="1160"/>
    <cellStyle name="SAPBEXItemHeader 5" xfId="1161"/>
    <cellStyle name="SAPBEXItemHeader 6" xfId="1162"/>
    <cellStyle name="SAPBEXItemHeader 7" xfId="1163"/>
    <cellStyle name="SAPBEXItemHeader 8" xfId="1164"/>
    <cellStyle name="SAPBEXItemHeader 9" xfId="1165"/>
    <cellStyle name="SAPBEXresData" xfId="1166"/>
    <cellStyle name="SAPBEXresData 10" xfId="1167"/>
    <cellStyle name="SAPBEXresData 11" xfId="1168"/>
    <cellStyle name="SAPBEXresData 12" xfId="1169"/>
    <cellStyle name="SAPBEXresData 13" xfId="1170"/>
    <cellStyle name="SAPBEXresData 14" xfId="1171"/>
    <cellStyle name="SAPBEXresData 15" xfId="1172"/>
    <cellStyle name="SAPBEXresData 16" xfId="1173"/>
    <cellStyle name="SAPBEXresData 2" xfId="1174"/>
    <cellStyle name="SAPBEXresData 2 2" xfId="1175"/>
    <cellStyle name="SAPBEXresData 2 2 10" xfId="1176"/>
    <cellStyle name="SAPBEXresData 2 2 11" xfId="1177"/>
    <cellStyle name="SAPBEXresData 2 2 12" xfId="1178"/>
    <cellStyle name="SAPBEXresData 2 2 13" xfId="1179"/>
    <cellStyle name="SAPBEXresData 2 2 14" xfId="1180"/>
    <cellStyle name="SAPBEXresData 2 2 2" xfId="1181"/>
    <cellStyle name="SAPBEXresData 2 2 3" xfId="1182"/>
    <cellStyle name="SAPBEXresData 2 2 4" xfId="1183"/>
    <cellStyle name="SAPBEXresData 2 2 5" xfId="1184"/>
    <cellStyle name="SAPBEXresData 2 2 6" xfId="1185"/>
    <cellStyle name="SAPBEXresData 2 2 7" xfId="1186"/>
    <cellStyle name="SAPBEXresData 2 2 8" xfId="1187"/>
    <cellStyle name="SAPBEXresData 2 2 9" xfId="1188"/>
    <cellStyle name="SAPBEXresData 2 3" xfId="1189"/>
    <cellStyle name="SAPBEXresData 2 4" xfId="1190"/>
    <cellStyle name="SAPBEXresData 3" xfId="1191"/>
    <cellStyle name="SAPBEXresData 3 2" xfId="1192"/>
    <cellStyle name="SAPBEXresData 4" xfId="1193"/>
    <cellStyle name="SAPBEXresData 5" xfId="1194"/>
    <cellStyle name="SAPBEXresData 6" xfId="1195"/>
    <cellStyle name="SAPBEXresData 7" xfId="1196"/>
    <cellStyle name="SAPBEXresData 8" xfId="1197"/>
    <cellStyle name="SAPBEXresData 9" xfId="1198"/>
    <cellStyle name="SAPBEXresDataEmph" xfId="1199"/>
    <cellStyle name="SAPBEXresDataEmph 10" xfId="1200"/>
    <cellStyle name="SAPBEXresDataEmph 11" xfId="1201"/>
    <cellStyle name="SAPBEXresDataEmph 12" xfId="1202"/>
    <cellStyle name="SAPBEXresDataEmph 13" xfId="1203"/>
    <cellStyle name="SAPBEXresDataEmph 14" xfId="1204"/>
    <cellStyle name="SAPBEXresDataEmph 15" xfId="1205"/>
    <cellStyle name="SAPBEXresDataEmph 16" xfId="1206"/>
    <cellStyle name="SAPBEXresDataEmph 2" xfId="1207"/>
    <cellStyle name="SAPBEXresDataEmph 2 2" xfId="1208"/>
    <cellStyle name="SAPBEXresDataEmph 2 2 10" xfId="1209"/>
    <cellStyle name="SAPBEXresDataEmph 2 2 11" xfId="1210"/>
    <cellStyle name="SAPBEXresDataEmph 2 2 12" xfId="1211"/>
    <cellStyle name="SAPBEXresDataEmph 2 2 13" xfId="1212"/>
    <cellStyle name="SAPBEXresDataEmph 2 2 14" xfId="1213"/>
    <cellStyle name="SAPBEXresDataEmph 2 2 2" xfId="1214"/>
    <cellStyle name="SAPBEXresDataEmph 2 2 3" xfId="1215"/>
    <cellStyle name="SAPBEXresDataEmph 2 2 4" xfId="1216"/>
    <cellStyle name="SAPBEXresDataEmph 2 2 5" xfId="1217"/>
    <cellStyle name="SAPBEXresDataEmph 2 2 6" xfId="1218"/>
    <cellStyle name="SAPBEXresDataEmph 2 2 7" xfId="1219"/>
    <cellStyle name="SAPBEXresDataEmph 2 2 8" xfId="1220"/>
    <cellStyle name="SAPBEXresDataEmph 2 2 9" xfId="1221"/>
    <cellStyle name="SAPBEXresDataEmph 2 3" xfId="1222"/>
    <cellStyle name="SAPBEXresDataEmph 2 4" xfId="1223"/>
    <cellStyle name="SAPBEXresDataEmph 3" xfId="1224"/>
    <cellStyle name="SAPBEXresDataEmph 3 2" xfId="1225"/>
    <cellStyle name="SAPBEXresDataEmph 4" xfId="1226"/>
    <cellStyle name="SAPBEXresDataEmph 5" xfId="1227"/>
    <cellStyle name="SAPBEXresDataEmph 6" xfId="1228"/>
    <cellStyle name="SAPBEXresDataEmph 7" xfId="1229"/>
    <cellStyle name="SAPBEXresDataEmph 8" xfId="1230"/>
    <cellStyle name="SAPBEXresDataEmph 9" xfId="1231"/>
    <cellStyle name="SAPBEXresItem" xfId="1232"/>
    <cellStyle name="SAPBEXresItem 10" xfId="1233"/>
    <cellStyle name="SAPBEXresItem 11" xfId="1234"/>
    <cellStyle name="SAPBEXresItem 12" xfId="1235"/>
    <cellStyle name="SAPBEXresItem 13" xfId="1236"/>
    <cellStyle name="SAPBEXresItem 14" xfId="1237"/>
    <cellStyle name="SAPBEXresItem 15" xfId="1238"/>
    <cellStyle name="SAPBEXresItem 16" xfId="1239"/>
    <cellStyle name="SAPBEXresItem 2" xfId="1240"/>
    <cellStyle name="SAPBEXresItem 2 2" xfId="1241"/>
    <cellStyle name="SAPBEXresItem 2 2 10" xfId="1242"/>
    <cellStyle name="SAPBEXresItem 2 2 11" xfId="1243"/>
    <cellStyle name="SAPBEXresItem 2 2 12" xfId="1244"/>
    <cellStyle name="SAPBEXresItem 2 2 13" xfId="1245"/>
    <cellStyle name="SAPBEXresItem 2 2 14" xfId="1246"/>
    <cellStyle name="SAPBEXresItem 2 2 2" xfId="1247"/>
    <cellStyle name="SAPBEXresItem 2 2 3" xfId="1248"/>
    <cellStyle name="SAPBEXresItem 2 2 4" xfId="1249"/>
    <cellStyle name="SAPBEXresItem 2 2 5" xfId="1250"/>
    <cellStyle name="SAPBEXresItem 2 2 6" xfId="1251"/>
    <cellStyle name="SAPBEXresItem 2 2 7" xfId="1252"/>
    <cellStyle name="SAPBEXresItem 2 2 8" xfId="1253"/>
    <cellStyle name="SAPBEXresItem 2 2 9" xfId="1254"/>
    <cellStyle name="SAPBEXresItem 2 3" xfId="1255"/>
    <cellStyle name="SAPBEXresItem 2 4" xfId="1256"/>
    <cellStyle name="SAPBEXresItem 3" xfId="1257"/>
    <cellStyle name="SAPBEXresItem 3 2" xfId="1258"/>
    <cellStyle name="SAPBEXresItem 4" xfId="1259"/>
    <cellStyle name="SAPBEXresItem 5" xfId="1260"/>
    <cellStyle name="SAPBEXresItem 6" xfId="1261"/>
    <cellStyle name="SAPBEXresItem 7" xfId="1262"/>
    <cellStyle name="SAPBEXresItem 8" xfId="1263"/>
    <cellStyle name="SAPBEXresItem 9" xfId="1264"/>
    <cellStyle name="SAPBEXresItemX" xfId="1265"/>
    <cellStyle name="SAPBEXresItemX 10" xfId="1266"/>
    <cellStyle name="SAPBEXresItemX 11" xfId="1267"/>
    <cellStyle name="SAPBEXresItemX 12" xfId="1268"/>
    <cellStyle name="SAPBEXresItemX 13" xfId="1269"/>
    <cellStyle name="SAPBEXresItemX 14" xfId="1270"/>
    <cellStyle name="SAPBEXresItemX 15" xfId="1271"/>
    <cellStyle name="SAPBEXresItemX 16" xfId="1272"/>
    <cellStyle name="SAPBEXresItemX 2" xfId="1273"/>
    <cellStyle name="SAPBEXresItemX 2 2" xfId="1274"/>
    <cellStyle name="SAPBEXresItemX 2 2 10" xfId="1275"/>
    <cellStyle name="SAPBEXresItemX 2 2 11" xfId="1276"/>
    <cellStyle name="SAPBEXresItemX 2 2 12" xfId="1277"/>
    <cellStyle name="SAPBEXresItemX 2 2 13" xfId="1278"/>
    <cellStyle name="SAPBEXresItemX 2 2 14" xfId="1279"/>
    <cellStyle name="SAPBEXresItemX 2 2 2" xfId="1280"/>
    <cellStyle name="SAPBEXresItemX 2 2 3" xfId="1281"/>
    <cellStyle name="SAPBEXresItemX 2 2 4" xfId="1282"/>
    <cellStyle name="SAPBEXresItemX 2 2 5" xfId="1283"/>
    <cellStyle name="SAPBEXresItemX 2 2 6" xfId="1284"/>
    <cellStyle name="SAPBEXresItemX 2 2 7" xfId="1285"/>
    <cellStyle name="SAPBEXresItemX 2 2 8" xfId="1286"/>
    <cellStyle name="SAPBEXresItemX 2 2 9" xfId="1287"/>
    <cellStyle name="SAPBEXresItemX 2 3" xfId="1288"/>
    <cellStyle name="SAPBEXresItemX 2 4" xfId="1289"/>
    <cellStyle name="SAPBEXresItemX 3" xfId="1290"/>
    <cellStyle name="SAPBEXresItemX 3 2" xfId="1291"/>
    <cellStyle name="SAPBEXresItemX 4" xfId="1292"/>
    <cellStyle name="SAPBEXresItemX 5" xfId="1293"/>
    <cellStyle name="SAPBEXresItemX 6" xfId="1294"/>
    <cellStyle name="SAPBEXresItemX 7" xfId="1295"/>
    <cellStyle name="SAPBEXresItemX 8" xfId="1296"/>
    <cellStyle name="SAPBEXresItemX 9" xfId="1297"/>
    <cellStyle name="SAPBEXstdData" xfId="1298"/>
    <cellStyle name="SAPBEXstdData 10" xfId="1299"/>
    <cellStyle name="SAPBEXstdData 11" xfId="1300"/>
    <cellStyle name="SAPBEXstdData 12" xfId="1301"/>
    <cellStyle name="SAPBEXstdData 13" xfId="1302"/>
    <cellStyle name="SAPBEXstdData 14" xfId="1303"/>
    <cellStyle name="SAPBEXstdData 15" xfId="1304"/>
    <cellStyle name="SAPBEXstdData 16" xfId="1305"/>
    <cellStyle name="SAPBEXstdData 2" xfId="1306"/>
    <cellStyle name="SAPBEXstdData 2 10" xfId="1307"/>
    <cellStyle name="SAPBEXstdData 2 11" xfId="1308"/>
    <cellStyle name="SAPBEXstdData 2 12" xfId="1309"/>
    <cellStyle name="SAPBEXstdData 2 13" xfId="1310"/>
    <cellStyle name="SAPBEXstdData 2 2" xfId="1311"/>
    <cellStyle name="SAPBEXstdData 2 3" xfId="1312"/>
    <cellStyle name="SAPBEXstdData 2 4" xfId="1313"/>
    <cellStyle name="SAPBEXstdData 2 5" xfId="1314"/>
    <cellStyle name="SAPBEXstdData 2 6" xfId="1315"/>
    <cellStyle name="SAPBEXstdData 2 7" xfId="1316"/>
    <cellStyle name="SAPBEXstdData 2 8" xfId="1317"/>
    <cellStyle name="SAPBEXstdData 2 9" xfId="1318"/>
    <cellStyle name="SAPBEXstdData 3" xfId="1319"/>
    <cellStyle name="SAPBEXstdData 4" xfId="1320"/>
    <cellStyle name="SAPBEXstdData 5" xfId="1321"/>
    <cellStyle name="SAPBEXstdData 6" xfId="1322"/>
    <cellStyle name="SAPBEXstdData 7" xfId="1323"/>
    <cellStyle name="SAPBEXstdData 8" xfId="1324"/>
    <cellStyle name="SAPBEXstdData 9" xfId="1325"/>
    <cellStyle name="SAPBEXstdData_726-ПК (прил.)" xfId="1326"/>
    <cellStyle name="SAPBEXstdDataEmph" xfId="1327"/>
    <cellStyle name="SAPBEXstdDataEmph 10" xfId="1328"/>
    <cellStyle name="SAPBEXstdDataEmph 11" xfId="1329"/>
    <cellStyle name="SAPBEXstdDataEmph 12" xfId="1330"/>
    <cellStyle name="SAPBEXstdDataEmph 13" xfId="1331"/>
    <cellStyle name="SAPBEXstdDataEmph 14" xfId="1332"/>
    <cellStyle name="SAPBEXstdDataEmph 15" xfId="1333"/>
    <cellStyle name="SAPBEXstdDataEmph 16" xfId="1334"/>
    <cellStyle name="SAPBEXstdDataEmph 2" xfId="1335"/>
    <cellStyle name="SAPBEXstdDataEmph 2 2" xfId="1336"/>
    <cellStyle name="SAPBEXstdDataEmph 2 2 10" xfId="1337"/>
    <cellStyle name="SAPBEXstdDataEmph 2 2 11" xfId="1338"/>
    <cellStyle name="SAPBEXstdDataEmph 2 2 12" xfId="1339"/>
    <cellStyle name="SAPBEXstdDataEmph 2 2 13" xfId="1340"/>
    <cellStyle name="SAPBEXstdDataEmph 2 2 14" xfId="1341"/>
    <cellStyle name="SAPBEXstdDataEmph 2 2 2" xfId="1342"/>
    <cellStyle name="SAPBEXstdDataEmph 2 2 3" xfId="1343"/>
    <cellStyle name="SAPBEXstdDataEmph 2 2 4" xfId="1344"/>
    <cellStyle name="SAPBEXstdDataEmph 2 2 5" xfId="1345"/>
    <cellStyle name="SAPBEXstdDataEmph 2 2 6" xfId="1346"/>
    <cellStyle name="SAPBEXstdDataEmph 2 2 7" xfId="1347"/>
    <cellStyle name="SAPBEXstdDataEmph 2 2 8" xfId="1348"/>
    <cellStyle name="SAPBEXstdDataEmph 2 2 9" xfId="1349"/>
    <cellStyle name="SAPBEXstdDataEmph 2 3" xfId="1350"/>
    <cellStyle name="SAPBEXstdDataEmph 2 4" xfId="1351"/>
    <cellStyle name="SAPBEXstdDataEmph 3" xfId="1352"/>
    <cellStyle name="SAPBEXstdDataEmph 3 2" xfId="1353"/>
    <cellStyle name="SAPBEXstdDataEmph 4" xfId="1354"/>
    <cellStyle name="SAPBEXstdDataEmph 5" xfId="1355"/>
    <cellStyle name="SAPBEXstdDataEmph 6" xfId="1356"/>
    <cellStyle name="SAPBEXstdDataEmph 7" xfId="1357"/>
    <cellStyle name="SAPBEXstdDataEmph 8" xfId="1358"/>
    <cellStyle name="SAPBEXstdDataEmph 9" xfId="1359"/>
    <cellStyle name="SAPBEXstdItem" xfId="1360"/>
    <cellStyle name="SAPBEXstdItem 10" xfId="1361"/>
    <cellStyle name="SAPBEXstdItem 11" xfId="1362"/>
    <cellStyle name="SAPBEXstdItem 12" xfId="1363"/>
    <cellStyle name="SAPBEXstdItem 13" xfId="1364"/>
    <cellStyle name="SAPBEXstdItem 14" xfId="1365"/>
    <cellStyle name="SAPBEXstdItem 15" xfId="1366"/>
    <cellStyle name="SAPBEXstdItem 16" xfId="1367"/>
    <cellStyle name="SAPBEXstdItem 2" xfId="1368"/>
    <cellStyle name="SAPBEXstdItem 2 2" xfId="1369"/>
    <cellStyle name="SAPBEXstdItem 2 3" xfId="1370"/>
    <cellStyle name="SAPBEXstdItem 2 3 10" xfId="1371"/>
    <cellStyle name="SAPBEXstdItem 2 3 11" xfId="1372"/>
    <cellStyle name="SAPBEXstdItem 2 3 12" xfId="1373"/>
    <cellStyle name="SAPBEXstdItem 2 3 13" xfId="1374"/>
    <cellStyle name="SAPBEXstdItem 2 3 2" xfId="1375"/>
    <cellStyle name="SAPBEXstdItem 2 3 3" xfId="1376"/>
    <cellStyle name="SAPBEXstdItem 2 3 4" xfId="1377"/>
    <cellStyle name="SAPBEXstdItem 2 3 5" xfId="1378"/>
    <cellStyle name="SAPBEXstdItem 2 3 6" xfId="1379"/>
    <cellStyle name="SAPBEXstdItem 2 3 7" xfId="1380"/>
    <cellStyle name="SAPBEXstdItem 2 3 8" xfId="1381"/>
    <cellStyle name="SAPBEXstdItem 2 3 9" xfId="1382"/>
    <cellStyle name="SAPBEXstdItem 3" xfId="1383"/>
    <cellStyle name="SAPBEXstdItem 4" xfId="1384"/>
    <cellStyle name="SAPBEXstdItem 5" xfId="1385"/>
    <cellStyle name="SAPBEXstdItem 6" xfId="1386"/>
    <cellStyle name="SAPBEXstdItem 7" xfId="1387"/>
    <cellStyle name="SAPBEXstdItem 8" xfId="1388"/>
    <cellStyle name="SAPBEXstdItem 9" xfId="1389"/>
    <cellStyle name="SAPBEXstdItem_726-ПК (прил.)" xfId="1390"/>
    <cellStyle name="SAPBEXstdItemX" xfId="1391"/>
    <cellStyle name="SAPBEXstdItemX 10" xfId="1392"/>
    <cellStyle name="SAPBEXstdItemX 11" xfId="1393"/>
    <cellStyle name="SAPBEXstdItemX 12" xfId="1394"/>
    <cellStyle name="SAPBEXstdItemX 13" xfId="1395"/>
    <cellStyle name="SAPBEXstdItemX 14" xfId="1396"/>
    <cellStyle name="SAPBEXstdItemX 15" xfId="1397"/>
    <cellStyle name="SAPBEXstdItemX 16" xfId="1398"/>
    <cellStyle name="SAPBEXstdItemX 2" xfId="1399"/>
    <cellStyle name="SAPBEXstdItemX 2 2" xfId="1400"/>
    <cellStyle name="SAPBEXstdItemX 2 2 10" xfId="1401"/>
    <cellStyle name="SAPBEXstdItemX 2 2 11" xfId="1402"/>
    <cellStyle name="SAPBEXstdItemX 2 2 12" xfId="1403"/>
    <cellStyle name="SAPBEXstdItemX 2 2 13" xfId="1404"/>
    <cellStyle name="SAPBEXstdItemX 2 2 14" xfId="1405"/>
    <cellStyle name="SAPBEXstdItemX 2 2 2" xfId="1406"/>
    <cellStyle name="SAPBEXstdItemX 2 2 3" xfId="1407"/>
    <cellStyle name="SAPBEXstdItemX 2 2 4" xfId="1408"/>
    <cellStyle name="SAPBEXstdItemX 2 2 5" xfId="1409"/>
    <cellStyle name="SAPBEXstdItemX 2 2 6" xfId="1410"/>
    <cellStyle name="SAPBEXstdItemX 2 2 7" xfId="1411"/>
    <cellStyle name="SAPBEXstdItemX 2 2 8" xfId="1412"/>
    <cellStyle name="SAPBEXstdItemX 2 2 9" xfId="1413"/>
    <cellStyle name="SAPBEXstdItemX 2 3" xfId="1414"/>
    <cellStyle name="SAPBEXstdItemX 2 4" xfId="1415"/>
    <cellStyle name="SAPBEXstdItemX 3" xfId="1416"/>
    <cellStyle name="SAPBEXstdItemX 3 2" xfId="1417"/>
    <cellStyle name="SAPBEXstdItemX 4" xfId="1418"/>
    <cellStyle name="SAPBEXstdItemX 5" xfId="1419"/>
    <cellStyle name="SAPBEXstdItemX 6" xfId="1420"/>
    <cellStyle name="SAPBEXstdItemX 7" xfId="1421"/>
    <cellStyle name="SAPBEXstdItemX 8" xfId="1422"/>
    <cellStyle name="SAPBEXstdItemX 9" xfId="1423"/>
    <cellStyle name="SAPBEXtitle" xfId="1424"/>
    <cellStyle name="SAPBEXtitle 10" xfId="1425"/>
    <cellStyle name="SAPBEXtitle 11" xfId="1426"/>
    <cellStyle name="SAPBEXtitle 12" xfId="1427"/>
    <cellStyle name="SAPBEXtitle 13" xfId="1428"/>
    <cellStyle name="SAPBEXtitle 14" xfId="1429"/>
    <cellStyle name="SAPBEXtitle 15" xfId="1430"/>
    <cellStyle name="SAPBEXtitle 16" xfId="1431"/>
    <cellStyle name="SAPBEXtitle 2" xfId="1432"/>
    <cellStyle name="SAPBEXtitle 2 2" xfId="1433"/>
    <cellStyle name="SAPBEXtitle 2 2 2" xfId="1434"/>
    <cellStyle name="SAPBEXtitle 2 3" xfId="1435"/>
    <cellStyle name="SAPBEXtitle 2 4" xfId="1436"/>
    <cellStyle name="SAPBEXtitle 3" xfId="1437"/>
    <cellStyle name="SAPBEXtitle 3 2" xfId="1438"/>
    <cellStyle name="SAPBEXtitle 4" xfId="1439"/>
    <cellStyle name="SAPBEXtitle 5" xfId="1440"/>
    <cellStyle name="SAPBEXtitle 6" xfId="1441"/>
    <cellStyle name="SAPBEXtitle 7" xfId="1442"/>
    <cellStyle name="SAPBEXtitle 8" xfId="1443"/>
    <cellStyle name="SAPBEXtitle 9" xfId="1444"/>
    <cellStyle name="SAPBEXunassignedItem" xfId="1445"/>
    <cellStyle name="SAPBEXunassignedItem 10" xfId="1446"/>
    <cellStyle name="SAPBEXunassignedItem 11" xfId="1447"/>
    <cellStyle name="SAPBEXunassignedItem 12" xfId="1448"/>
    <cellStyle name="SAPBEXunassignedItem 13" xfId="1449"/>
    <cellStyle name="SAPBEXunassignedItem 2" xfId="1450"/>
    <cellStyle name="SAPBEXunassignedItem 3" xfId="1451"/>
    <cellStyle name="SAPBEXunassignedItem 4" xfId="1452"/>
    <cellStyle name="SAPBEXunassignedItem 5" xfId="1453"/>
    <cellStyle name="SAPBEXunassignedItem 6" xfId="1454"/>
    <cellStyle name="SAPBEXunassignedItem 7" xfId="1455"/>
    <cellStyle name="SAPBEXunassignedItem 8" xfId="1456"/>
    <cellStyle name="SAPBEXunassignedItem 9" xfId="1457"/>
    <cellStyle name="SAPBEXundefined" xfId="1458"/>
    <cellStyle name="SAPBEXundefined 10" xfId="1459"/>
    <cellStyle name="SAPBEXundefined 11" xfId="1460"/>
    <cellStyle name="SAPBEXundefined 12" xfId="1461"/>
    <cellStyle name="SAPBEXundefined 13" xfId="1462"/>
    <cellStyle name="SAPBEXundefined 14" xfId="1463"/>
    <cellStyle name="SAPBEXundefined 15" xfId="1464"/>
    <cellStyle name="SAPBEXundefined 16" xfId="1465"/>
    <cellStyle name="SAPBEXundefined 2" xfId="1466"/>
    <cellStyle name="SAPBEXundefined 2 2" xfId="1467"/>
    <cellStyle name="SAPBEXundefined 2 2 10" xfId="1468"/>
    <cellStyle name="SAPBEXundefined 2 2 11" xfId="1469"/>
    <cellStyle name="SAPBEXundefined 2 2 12" xfId="1470"/>
    <cellStyle name="SAPBEXundefined 2 2 13" xfId="1471"/>
    <cellStyle name="SAPBEXundefined 2 2 14" xfId="1472"/>
    <cellStyle name="SAPBEXundefined 2 2 2" xfId="1473"/>
    <cellStyle name="SAPBEXundefined 2 2 3" xfId="1474"/>
    <cellStyle name="SAPBEXundefined 2 2 4" xfId="1475"/>
    <cellStyle name="SAPBEXundefined 2 2 5" xfId="1476"/>
    <cellStyle name="SAPBEXundefined 2 2 6" xfId="1477"/>
    <cellStyle name="SAPBEXundefined 2 2 7" xfId="1478"/>
    <cellStyle name="SAPBEXundefined 2 2 8" xfId="1479"/>
    <cellStyle name="SAPBEXundefined 2 2 9" xfId="1480"/>
    <cellStyle name="SAPBEXundefined 2 3" xfId="1481"/>
    <cellStyle name="SAPBEXundefined 2 4" xfId="1482"/>
    <cellStyle name="SAPBEXundefined 3" xfId="1483"/>
    <cellStyle name="SAPBEXundefined 3 2" xfId="1484"/>
    <cellStyle name="SAPBEXundefined 4" xfId="1485"/>
    <cellStyle name="SAPBEXundefined 5" xfId="1486"/>
    <cellStyle name="SAPBEXundefined 6" xfId="1487"/>
    <cellStyle name="SAPBEXundefined 7" xfId="1488"/>
    <cellStyle name="SAPBEXundefined 8" xfId="1489"/>
    <cellStyle name="SAPBEXundefined 9" xfId="1490"/>
    <cellStyle name="Sheet Title" xfId="1491"/>
    <cellStyle name="Title" xfId="1492"/>
    <cellStyle name="Total" xfId="1493"/>
    <cellStyle name="Total 10" xfId="1494"/>
    <cellStyle name="Total 11" xfId="1495"/>
    <cellStyle name="Total 12" xfId="1496"/>
    <cellStyle name="Total 13" xfId="1497"/>
    <cellStyle name="Total 2" xfId="1498"/>
    <cellStyle name="Total 3" xfId="1499"/>
    <cellStyle name="Total 4" xfId="1500"/>
    <cellStyle name="Total 5" xfId="1501"/>
    <cellStyle name="Total 6" xfId="1502"/>
    <cellStyle name="Total 7" xfId="1503"/>
    <cellStyle name="Total 8" xfId="1504"/>
    <cellStyle name="Total 9" xfId="1505"/>
    <cellStyle name="Warning Text" xfId="1506"/>
    <cellStyle name="Акцент1" xfId="1507"/>
    <cellStyle name="Акцент1 2" xfId="1508"/>
    <cellStyle name="Акцент2" xfId="1509"/>
    <cellStyle name="Акцент2 2" xfId="1510"/>
    <cellStyle name="Акцент3" xfId="1511"/>
    <cellStyle name="Акцент3 2" xfId="1512"/>
    <cellStyle name="Акцент4" xfId="1513"/>
    <cellStyle name="Акцент4 2" xfId="1514"/>
    <cellStyle name="Акцент5" xfId="1515"/>
    <cellStyle name="Акцент5 2" xfId="1516"/>
    <cellStyle name="Акцент6" xfId="1517"/>
    <cellStyle name="Акцент6 2" xfId="1518"/>
    <cellStyle name="Ввод " xfId="1519"/>
    <cellStyle name="Ввод  2" xfId="1520"/>
    <cellStyle name="Ввод  2 10" xfId="1521"/>
    <cellStyle name="Ввод  2 11" xfId="1522"/>
    <cellStyle name="Ввод  2 12" xfId="1523"/>
    <cellStyle name="Ввод  2 13" xfId="1524"/>
    <cellStyle name="Ввод  2 2" xfId="1525"/>
    <cellStyle name="Ввод  2 3" xfId="1526"/>
    <cellStyle name="Ввод  2 4" xfId="1527"/>
    <cellStyle name="Ввод  2 5" xfId="1528"/>
    <cellStyle name="Ввод  2 6" xfId="1529"/>
    <cellStyle name="Ввод  2 7" xfId="1530"/>
    <cellStyle name="Ввод  2 8" xfId="1531"/>
    <cellStyle name="Ввод  2 9" xfId="1532"/>
    <cellStyle name="Вывод" xfId="1533"/>
    <cellStyle name="Вывод 2" xfId="1534"/>
    <cellStyle name="Вывод 2 10" xfId="1535"/>
    <cellStyle name="Вывод 2 11" xfId="1536"/>
    <cellStyle name="Вывод 2 12" xfId="1537"/>
    <cellStyle name="Вывод 2 13" xfId="1538"/>
    <cellStyle name="Вывод 2 2" xfId="1539"/>
    <cellStyle name="Вывод 2 3" xfId="1540"/>
    <cellStyle name="Вывод 2 4" xfId="1541"/>
    <cellStyle name="Вывод 2 5" xfId="1542"/>
    <cellStyle name="Вывод 2 6" xfId="1543"/>
    <cellStyle name="Вывод 2 7" xfId="1544"/>
    <cellStyle name="Вывод 2 8" xfId="1545"/>
    <cellStyle name="Вывод 2 9" xfId="1546"/>
    <cellStyle name="Вычисление" xfId="1547"/>
    <cellStyle name="Вычисление 2" xfId="1548"/>
    <cellStyle name="Вычисление 2 10" xfId="1549"/>
    <cellStyle name="Вычисление 2 11" xfId="1550"/>
    <cellStyle name="Вычисление 2 12" xfId="1551"/>
    <cellStyle name="Вычисление 2 13" xfId="1552"/>
    <cellStyle name="Вычисление 2 2" xfId="1553"/>
    <cellStyle name="Вычисление 2 3" xfId="1554"/>
    <cellStyle name="Вычисление 2 4" xfId="1555"/>
    <cellStyle name="Вычисление 2 5" xfId="1556"/>
    <cellStyle name="Вычисление 2 6" xfId="1557"/>
    <cellStyle name="Вычисление 2 7" xfId="1558"/>
    <cellStyle name="Вычисление 2 8" xfId="1559"/>
    <cellStyle name="Вычисление 2 9" xfId="1560"/>
    <cellStyle name="Hyperlink" xfId="1561"/>
    <cellStyle name="Currency" xfId="1562"/>
    <cellStyle name="Currency [0]" xfId="1563"/>
    <cellStyle name="Заголовок 1" xfId="1564"/>
    <cellStyle name="Заголовок 1 2" xfId="1565"/>
    <cellStyle name="Заголовок 2" xfId="1566"/>
    <cellStyle name="Заголовок 2 2" xfId="1567"/>
    <cellStyle name="Заголовок 3" xfId="1568"/>
    <cellStyle name="Заголовок 3 2" xfId="1569"/>
    <cellStyle name="Заголовок 4" xfId="1570"/>
    <cellStyle name="Заголовок 4 2" xfId="1571"/>
    <cellStyle name="Итог" xfId="1572"/>
    <cellStyle name="Итог 2" xfId="1573"/>
    <cellStyle name="Итог 2 10" xfId="1574"/>
    <cellStyle name="Итог 2 11" xfId="1575"/>
    <cellStyle name="Итог 2 12" xfId="1576"/>
    <cellStyle name="Итог 2 13" xfId="1577"/>
    <cellStyle name="Итог 2 2" xfId="1578"/>
    <cellStyle name="Итог 2 3" xfId="1579"/>
    <cellStyle name="Итог 2 4" xfId="1580"/>
    <cellStyle name="Итог 2 5" xfId="1581"/>
    <cellStyle name="Итог 2 6" xfId="1582"/>
    <cellStyle name="Итог 2 7" xfId="1583"/>
    <cellStyle name="Итог 2 8" xfId="1584"/>
    <cellStyle name="Итог 2 9" xfId="1585"/>
    <cellStyle name="Контрольная ячейка" xfId="1586"/>
    <cellStyle name="Контрольная ячейка 2" xfId="1587"/>
    <cellStyle name="Название" xfId="1588"/>
    <cellStyle name="Название 2" xfId="1589"/>
    <cellStyle name="Нейтральный" xfId="1590"/>
    <cellStyle name="Нейтральный 2" xfId="1591"/>
    <cellStyle name="Обычный 10" xfId="1592"/>
    <cellStyle name="Обычный 10 2" xfId="1593"/>
    <cellStyle name="Обычный 10 2 2" xfId="1594"/>
    <cellStyle name="Обычный 10 2 3" xfId="1595"/>
    <cellStyle name="Обычный 10 3" xfId="1596"/>
    <cellStyle name="Обычный 10 3 2" xfId="1597"/>
    <cellStyle name="Обычный 10 3 3" xfId="1598"/>
    <cellStyle name="Обычный 10 4" xfId="1599"/>
    <cellStyle name="Обычный 10 4 2" xfId="1600"/>
    <cellStyle name="Обычный 10 4 3" xfId="1601"/>
    <cellStyle name="Обычный 10 5" xfId="1602"/>
    <cellStyle name="Обычный 11" xfId="1603"/>
    <cellStyle name="Обычный 11 2" xfId="1604"/>
    <cellStyle name="Обычный 11 2 2" xfId="1605"/>
    <cellStyle name="Обычный 11 2 2 2" xfId="1606"/>
    <cellStyle name="Обычный 11 2 2 3" xfId="1607"/>
    <cellStyle name="Обычный 11 2 3" xfId="1608"/>
    <cellStyle name="Обычный 11 2 3 2" xfId="1609"/>
    <cellStyle name="Обычный 11 2 3 3" xfId="1610"/>
    <cellStyle name="Обычный 11 2 4" xfId="1611"/>
    <cellStyle name="Обычный 11 2 5" xfId="1612"/>
    <cellStyle name="Обычный 11 3" xfId="1613"/>
    <cellStyle name="Обычный 11 4" xfId="1614"/>
    <cellStyle name="Обычный 11 4 2" xfId="1615"/>
    <cellStyle name="Обычный 11 4 2 2" xfId="1616"/>
    <cellStyle name="Обычный 11 4 2 3" xfId="1617"/>
    <cellStyle name="Обычный 11 4 3" xfId="1618"/>
    <cellStyle name="Обычный 11 4 4" xfId="1619"/>
    <cellStyle name="Обычный 11 5" xfId="1620"/>
    <cellStyle name="Обычный 11 5 2" xfId="1621"/>
    <cellStyle name="Обычный 11 5 2 2" xfId="1622"/>
    <cellStyle name="Обычный 11 5 2 3" xfId="1623"/>
    <cellStyle name="Обычный 11 5 3" xfId="1624"/>
    <cellStyle name="Обычный 11 5 4" xfId="1625"/>
    <cellStyle name="Обычный 11 6" xfId="1626"/>
    <cellStyle name="Обычный 11 6 2" xfId="1627"/>
    <cellStyle name="Обычный 11 6 3" xfId="1628"/>
    <cellStyle name="Обычный 11 7" xfId="1629"/>
    <cellStyle name="Обычный 11 7 2" xfId="1630"/>
    <cellStyle name="Обычный 11 7 3" xfId="1631"/>
    <cellStyle name="Обычный 12" xfId="1632"/>
    <cellStyle name="Обычный 12 2" xfId="1633"/>
    <cellStyle name="Обычный 12 2 2" xfId="1634"/>
    <cellStyle name="Обычный 12 2 3" xfId="1635"/>
    <cellStyle name="Обычный 13" xfId="1636"/>
    <cellStyle name="Обычный 14" xfId="1637"/>
    <cellStyle name="Обычный 14 2" xfId="1638"/>
    <cellStyle name="Обычный 14 3" xfId="1639"/>
    <cellStyle name="Обычный 14 4" xfId="1640"/>
    <cellStyle name="Обычный 15" xfId="1641"/>
    <cellStyle name="Обычный 15 2" xfId="1642"/>
    <cellStyle name="Обычный 15 3" xfId="1643"/>
    <cellStyle name="Обычный 16" xfId="1644"/>
    <cellStyle name="Обычный 16 2" xfId="1645"/>
    <cellStyle name="Обычный 17" xfId="1646"/>
    <cellStyle name="Обычный 18" xfId="1647"/>
    <cellStyle name="Обычный 19" xfId="1648"/>
    <cellStyle name="Обычный 2" xfId="1649"/>
    <cellStyle name="Обычный 2 10" xfId="1650"/>
    <cellStyle name="Обычный 2 10 2" xfId="1651"/>
    <cellStyle name="Обычный 2 10 3" xfId="1652"/>
    <cellStyle name="Обычный 2 10 3 2" xfId="1653"/>
    <cellStyle name="Обычный 2 10 4" xfId="1654"/>
    <cellStyle name="Обычный 2 10 4 2" xfId="1655"/>
    <cellStyle name="Обычный 2 10 4 3" xfId="1656"/>
    <cellStyle name="Обычный 2 11" xfId="1657"/>
    <cellStyle name="Обычный 2 11 2" xfId="1658"/>
    <cellStyle name="Обычный 2 11 3" xfId="1659"/>
    <cellStyle name="Обычный 2 11 3 2" xfId="1660"/>
    <cellStyle name="Обычный 2 12" xfId="1661"/>
    <cellStyle name="Обычный 2 12 2" xfId="1662"/>
    <cellStyle name="Обычный 2 12 3" xfId="1663"/>
    <cellStyle name="Обычный 2 13" xfId="1664"/>
    <cellStyle name="Обычный 2 13 2" xfId="1665"/>
    <cellStyle name="Обычный 2 13 3" xfId="1666"/>
    <cellStyle name="Обычный 2 14" xfId="1667"/>
    <cellStyle name="Обычный 2 14 2" xfId="1668"/>
    <cellStyle name="Обычный 2 15" xfId="1669"/>
    <cellStyle name="Обычный 2 16" xfId="1670"/>
    <cellStyle name="Обычный 2 18" xfId="1671"/>
    <cellStyle name="Обычный 2 2" xfId="1672"/>
    <cellStyle name="Обычный 2 2 2" xfId="1673"/>
    <cellStyle name="Обычный 2 2 3" xfId="1674"/>
    <cellStyle name="Обычный 2 2 3 2" xfId="1675"/>
    <cellStyle name="Обычный 2 2 3 2 2" xfId="1676"/>
    <cellStyle name="Обычный 2 2 3 2 2 2" xfId="1677"/>
    <cellStyle name="Обычный 2 2 3 2 2 3" xfId="1678"/>
    <cellStyle name="Обычный 2 2 3 2 3" xfId="1679"/>
    <cellStyle name="Обычный 2 2 3 2 4" xfId="1680"/>
    <cellStyle name="Обычный 2 2 3 2 4 2" xfId="1681"/>
    <cellStyle name="Обычный 2 2 3 3" xfId="1682"/>
    <cellStyle name="Обычный 2 2 3 3 2" xfId="1683"/>
    <cellStyle name="Обычный 2 2 3 3 3" xfId="1684"/>
    <cellStyle name="Обычный 2 2 3 3 3 2" xfId="1685"/>
    <cellStyle name="Обычный 2 2 3 4" xfId="1686"/>
    <cellStyle name="Обычный 2 2 3 4 2" xfId="1687"/>
    <cellStyle name="Обычный 2 2 3 4 3" xfId="1688"/>
    <cellStyle name="Обычный 2 2 3 4 3 2" xfId="1689"/>
    <cellStyle name="Обычный 2 2 3 5" xfId="1690"/>
    <cellStyle name="Обычный 2 2 3 5 2" xfId="1691"/>
    <cellStyle name="Обычный 2 2 3 5 3" xfId="1692"/>
    <cellStyle name="Обычный 2 2 3 6" xfId="1693"/>
    <cellStyle name="Обычный 2 2 3 6 2" xfId="1694"/>
    <cellStyle name="Обычный 2 2 3 6 3" xfId="1695"/>
    <cellStyle name="Обычный 2 2 3 7" xfId="1696"/>
    <cellStyle name="Обычный 2 2 3 7 2" xfId="1697"/>
    <cellStyle name="Обычный 2 2 3 7 3" xfId="1698"/>
    <cellStyle name="Обычный 2 2 3 8" xfId="1699"/>
    <cellStyle name="Обычный 2 2 3 9" xfId="1700"/>
    <cellStyle name="Обычный 2 2 4" xfId="1701"/>
    <cellStyle name="Обычный 2 2 4 2" xfId="1702"/>
    <cellStyle name="Обычный 2 2 4 2 2" xfId="1703"/>
    <cellStyle name="Обычный 2 2 4 2 2 2" xfId="1704"/>
    <cellStyle name="Обычный 2 2 4 2 2 3" xfId="1705"/>
    <cellStyle name="Обычный 2 2 4 2 3" xfId="1706"/>
    <cellStyle name="Обычный 2 2 4 2 3 2" xfId="1707"/>
    <cellStyle name="Обычный 2 2 4 2 3 3" xfId="1708"/>
    <cellStyle name="Обычный 2 2 4 2 4" xfId="1709"/>
    <cellStyle name="Обычный 2 2 4 2 5" xfId="1710"/>
    <cellStyle name="Обычный 2 2 4 3" xfId="1711"/>
    <cellStyle name="Обычный 2 2 4 4" xfId="1712"/>
    <cellStyle name="Обычный 2 2 5" xfId="1713"/>
    <cellStyle name="Обычный 2 2 5 2" xfId="1714"/>
    <cellStyle name="Обычный 2 2 5 3" xfId="1715"/>
    <cellStyle name="Обычный 2 2 6" xfId="1716"/>
    <cellStyle name="Обычный 2 2 6 2" xfId="1717"/>
    <cellStyle name="Обычный 2 2 6 3" xfId="1718"/>
    <cellStyle name="Обычный 2 3" xfId="1719"/>
    <cellStyle name="Обычный 2 3 10" xfId="1720"/>
    <cellStyle name="Обычный 2 3 10 2" xfId="1721"/>
    <cellStyle name="Обычный 2 3 10 3" xfId="1722"/>
    <cellStyle name="Обычный 2 3 11" xfId="1723"/>
    <cellStyle name="Обычный 2 3 12" xfId="1724"/>
    <cellStyle name="Обычный 2 3 2" xfId="1725"/>
    <cellStyle name="Обычный 2 3 2 2" xfId="1726"/>
    <cellStyle name="Обычный 2 3 2 3" xfId="1727"/>
    <cellStyle name="Обычный 2 3 2 3 2" xfId="1728"/>
    <cellStyle name="Обычный 2 3 2 3 3" xfId="1729"/>
    <cellStyle name="Обычный 2 3 2 4" xfId="1730"/>
    <cellStyle name="Обычный 2 3 2 4 2" xfId="1731"/>
    <cellStyle name="Обычный 2 3 2 4 3" xfId="1732"/>
    <cellStyle name="Обычный 2 3 2 5" xfId="1733"/>
    <cellStyle name="Обычный 2 3 2 6" xfId="1734"/>
    <cellStyle name="Обычный 2 3 3" xfId="1735"/>
    <cellStyle name="Обычный 2 3 3 2" xfId="1736"/>
    <cellStyle name="Обычный 2 3 3 2 2" xfId="1737"/>
    <cellStyle name="Обычный 2 3 3 2 3" xfId="1738"/>
    <cellStyle name="Обычный 2 3 3 3" xfId="1739"/>
    <cellStyle name="Обычный 2 3 3 3 2" xfId="1740"/>
    <cellStyle name="Обычный 2 3 3 3 3" xfId="1741"/>
    <cellStyle name="Обычный 2 3 3 4" xfId="1742"/>
    <cellStyle name="Обычный 2 3 3 5" xfId="1743"/>
    <cellStyle name="Обычный 2 3 4" xfId="1744"/>
    <cellStyle name="Обычный 2 3 4 2" xfId="1745"/>
    <cellStyle name="Обычный 2 3 4 3" xfId="1746"/>
    <cellStyle name="Обычный 2 3 4 3 2" xfId="1747"/>
    <cellStyle name="Обычный 2 3 5" xfId="1748"/>
    <cellStyle name="Обычный 2 3 5 2" xfId="1749"/>
    <cellStyle name="Обычный 2 3 5 3" xfId="1750"/>
    <cellStyle name="Обычный 2 3 6" xfId="1751"/>
    <cellStyle name="Обычный 2 3 6 2" xfId="1752"/>
    <cellStyle name="Обычный 2 3 6 3" xfId="1753"/>
    <cellStyle name="Обычный 2 3 7" xfId="1754"/>
    <cellStyle name="Обычный 2 3 7 2" xfId="1755"/>
    <cellStyle name="Обычный 2 3 7 3" xfId="1756"/>
    <cellStyle name="Обычный 2 3 7 3 2" xfId="1757"/>
    <cellStyle name="Обычный 2 3 8" xfId="1758"/>
    <cellStyle name="Обычный 2 3 8 2" xfId="1759"/>
    <cellStyle name="Обычный 2 3 8 3" xfId="1760"/>
    <cellStyle name="Обычный 2 3 9" xfId="1761"/>
    <cellStyle name="Обычный 2 3 9 2" xfId="1762"/>
    <cellStyle name="Обычный 2 3 9 3" xfId="1763"/>
    <cellStyle name="Обычный 2 4" xfId="1764"/>
    <cellStyle name="Обычный 2 4 2" xfId="1765"/>
    <cellStyle name="Обычный 2 4 2 2" xfId="1766"/>
    <cellStyle name="Обычный 2 4 2 3" xfId="1767"/>
    <cellStyle name="Обычный 2 4 3" xfId="1768"/>
    <cellStyle name="Обычный 2 4 3 2" xfId="1769"/>
    <cellStyle name="Обычный 2 4 3 3" xfId="1770"/>
    <cellStyle name="Обычный 2 4 4" xfId="1771"/>
    <cellStyle name="Обычный 2 4 4 2" xfId="1772"/>
    <cellStyle name="Обычный 2 4 4 3" xfId="1773"/>
    <cellStyle name="Обычный 2 4 5" xfId="1774"/>
    <cellStyle name="Обычный 2 4 5 2" xfId="1775"/>
    <cellStyle name="Обычный 2 4 5 3" xfId="1776"/>
    <cellStyle name="Обычный 2 4 6" xfId="1777"/>
    <cellStyle name="Обычный 2 4 6 2" xfId="1778"/>
    <cellStyle name="Обычный 2 4 6 3" xfId="1779"/>
    <cellStyle name="Обычный 2 4 7" xfId="1780"/>
    <cellStyle name="Обычный 2 4 8" xfId="1781"/>
    <cellStyle name="Обычный 2 5" xfId="1782"/>
    <cellStyle name="Обычный 2 5 2" xfId="1783"/>
    <cellStyle name="Обычный 2 5 2 2" xfId="1784"/>
    <cellStyle name="Обычный 2 5 2 3" xfId="1785"/>
    <cellStyle name="Обычный 2 5 3" xfId="1786"/>
    <cellStyle name="Обычный 2 5 3 2" xfId="1787"/>
    <cellStyle name="Обычный 2 5 3 3" xfId="1788"/>
    <cellStyle name="Обычный 2 5 4" xfId="1789"/>
    <cellStyle name="Обычный 2 5 4 2" xfId="1790"/>
    <cellStyle name="Обычный 2 5 4 3" xfId="1791"/>
    <cellStyle name="Обычный 2 5 5" xfId="1792"/>
    <cellStyle name="Обычный 2 5 5 2" xfId="1793"/>
    <cellStyle name="Обычный 2 5 5 3" xfId="1794"/>
    <cellStyle name="Обычный 2 5 6" xfId="1795"/>
    <cellStyle name="Обычный 2 5 6 2" xfId="1796"/>
    <cellStyle name="Обычный 2 5 6 3" xfId="1797"/>
    <cellStyle name="Обычный 2 5 7" xfId="1798"/>
    <cellStyle name="Обычный 2 5 8" xfId="1799"/>
    <cellStyle name="Обычный 2 6" xfId="1800"/>
    <cellStyle name="Обычный 2 6 2" xfId="1801"/>
    <cellStyle name="Обычный 2 6 2 2" xfId="1802"/>
    <cellStyle name="Обычный 2 6 2 3" xfId="1803"/>
    <cellStyle name="Обычный 2 6 3" xfId="1804"/>
    <cellStyle name="Обычный 2 6 4" xfId="1805"/>
    <cellStyle name="Обычный 2 7" xfId="1806"/>
    <cellStyle name="Обычный 2 7 2" xfId="1807"/>
    <cellStyle name="Обычный 2 7 3" xfId="1808"/>
    <cellStyle name="Обычный 2 8" xfId="1809"/>
    <cellStyle name="Обычный 2 8 2" xfId="1810"/>
    <cellStyle name="Обычный 2 8 3" xfId="1811"/>
    <cellStyle name="Обычный 2 9" xfId="1812"/>
    <cellStyle name="Обычный 2 9 2" xfId="1813"/>
    <cellStyle name="Обычный 2 9 3" xfId="1814"/>
    <cellStyle name="Обычный 20" xfId="1815"/>
    <cellStyle name="Обычный 21" xfId="1816"/>
    <cellStyle name="Обычный 21 2" xfId="1817"/>
    <cellStyle name="Обычный 22" xfId="1818"/>
    <cellStyle name="Обычный 23" xfId="1819"/>
    <cellStyle name="Обычный 3" xfId="1820"/>
    <cellStyle name="Обычный 3 2" xfId="1821"/>
    <cellStyle name="Обычный 4" xfId="1822"/>
    <cellStyle name="Обычный 4 2" xfId="1823"/>
    <cellStyle name="Обычный 5" xfId="1824"/>
    <cellStyle name="Обычный 5 2" xfId="1825"/>
    <cellStyle name="Обычный 5 3" xfId="1826"/>
    <cellStyle name="Обычный 6" xfId="1827"/>
    <cellStyle name="Обычный 7" xfId="1828"/>
    <cellStyle name="Обычный 7 2" xfId="1829"/>
    <cellStyle name="Обычный 7 2 10" xfId="1830"/>
    <cellStyle name="Обычный 7 2 10 2" xfId="1831"/>
    <cellStyle name="Обычный 7 2 10 3" xfId="1832"/>
    <cellStyle name="Обычный 7 2 11" xfId="1833"/>
    <cellStyle name="Обычный 7 2 11 2" xfId="1834"/>
    <cellStyle name="Обычный 7 2 11 3" xfId="1835"/>
    <cellStyle name="Обычный 7 2 12" xfId="1836"/>
    <cellStyle name="Обычный 7 2 13" xfId="1837"/>
    <cellStyle name="Обычный 7 2 2" xfId="1838"/>
    <cellStyle name="Обычный 7 2 2 2" xfId="1839"/>
    <cellStyle name="Обычный 7 2 2 2 2" xfId="1840"/>
    <cellStyle name="Обычный 7 2 2 2 3" xfId="1841"/>
    <cellStyle name="Обычный 7 2 2 3" xfId="1842"/>
    <cellStyle name="Обычный 7 2 2 3 2" xfId="1843"/>
    <cellStyle name="Обычный 7 2 2 3 3" xfId="1844"/>
    <cellStyle name="Обычный 7 2 2 4" xfId="1845"/>
    <cellStyle name="Обычный 7 2 2 5" xfId="1846"/>
    <cellStyle name="Обычный 7 2 3" xfId="1847"/>
    <cellStyle name="Обычный 7 2 3 2" xfId="1848"/>
    <cellStyle name="Обычный 7 2 3 2 2" xfId="1849"/>
    <cellStyle name="Обычный 7 2 3 2 3" xfId="1850"/>
    <cellStyle name="Обычный 7 2 3 3" xfId="1851"/>
    <cellStyle name="Обычный 7 2 3 3 2" xfId="1852"/>
    <cellStyle name="Обычный 7 2 3 3 3" xfId="1853"/>
    <cellStyle name="Обычный 7 2 3 4" xfId="1854"/>
    <cellStyle name="Обычный 7 2 3 5" xfId="1855"/>
    <cellStyle name="Обычный 7 2 4" xfId="1856"/>
    <cellStyle name="Обычный 7 2 4 2" xfId="1857"/>
    <cellStyle name="Обычный 7 2 4 2 2" xfId="1858"/>
    <cellStyle name="Обычный 7 2 4 2 3" xfId="1859"/>
    <cellStyle name="Обычный 7 2 4 3" xfId="1860"/>
    <cellStyle name="Обычный 7 2 4 4" xfId="1861"/>
    <cellStyle name="Обычный 7 2 5" xfId="1862"/>
    <cellStyle name="Обычный 7 2 5 2" xfId="1863"/>
    <cellStyle name="Обычный 7 2 5 3" xfId="1864"/>
    <cellStyle name="Обычный 7 2 6" xfId="1865"/>
    <cellStyle name="Обычный 7 2 6 2" xfId="1866"/>
    <cellStyle name="Обычный 7 2 6 3" xfId="1867"/>
    <cellStyle name="Обычный 7 2 7" xfId="1868"/>
    <cellStyle name="Обычный 7 2 7 2" xfId="1869"/>
    <cellStyle name="Обычный 7 2 7 3" xfId="1870"/>
    <cellStyle name="Обычный 7 2 8" xfId="1871"/>
    <cellStyle name="Обычный 7 2 8 2" xfId="1872"/>
    <cellStyle name="Обычный 7 2 8 3" xfId="1873"/>
    <cellStyle name="Обычный 7 2 9" xfId="1874"/>
    <cellStyle name="Обычный 7 2 9 2" xfId="1875"/>
    <cellStyle name="Обычный 7 2 9 3" xfId="1876"/>
    <cellStyle name="Обычный 7 3" xfId="1877"/>
    <cellStyle name="Обычный 7 3 2" xfId="1878"/>
    <cellStyle name="Обычный 7 3 3" xfId="1879"/>
    <cellStyle name="Обычный 7 4" xfId="1880"/>
    <cellStyle name="Обычный 8" xfId="1881"/>
    <cellStyle name="Обычный 8 2" xfId="1882"/>
    <cellStyle name="Обычный 9" xfId="1883"/>
    <cellStyle name="Обычный 9 2" xfId="1884"/>
    <cellStyle name="Обычный 9 2 2" xfId="1885"/>
    <cellStyle name="Обычный 9 2 2 2" xfId="1886"/>
    <cellStyle name="Обычный 9 2 2 3" xfId="1887"/>
    <cellStyle name="Обычный 9 3" xfId="1888"/>
    <cellStyle name="Обычный 9 4" xfId="1889"/>
    <cellStyle name="Followed Hyperlink" xfId="1890"/>
    <cellStyle name="Плохой" xfId="1891"/>
    <cellStyle name="Плохой 2" xfId="1892"/>
    <cellStyle name="Пояснение" xfId="1893"/>
    <cellStyle name="Пояснение 2" xfId="1894"/>
    <cellStyle name="Примечание" xfId="1895"/>
    <cellStyle name="Примечание 2" xfId="1896"/>
    <cellStyle name="Примечание 2 10" xfId="1897"/>
    <cellStyle name="Примечание 2 11" xfId="1898"/>
    <cellStyle name="Примечание 2 12" xfId="1899"/>
    <cellStyle name="Примечание 2 13" xfId="1900"/>
    <cellStyle name="Примечание 2 14" xfId="1901"/>
    <cellStyle name="Примечание 2 15" xfId="1902"/>
    <cellStyle name="Примечание 2 2" xfId="1903"/>
    <cellStyle name="Примечание 2 2 10" xfId="1904"/>
    <cellStyle name="Примечание 2 2 11" xfId="1905"/>
    <cellStyle name="Примечание 2 2 12" xfId="1906"/>
    <cellStyle name="Примечание 2 2 13" xfId="1907"/>
    <cellStyle name="Примечание 2 2 2" xfId="1908"/>
    <cellStyle name="Примечание 2 2 3" xfId="1909"/>
    <cellStyle name="Примечание 2 2 4" xfId="1910"/>
    <cellStyle name="Примечание 2 2 5" xfId="1911"/>
    <cellStyle name="Примечание 2 2 6" xfId="1912"/>
    <cellStyle name="Примечание 2 2 7" xfId="1913"/>
    <cellStyle name="Примечание 2 2 8" xfId="1914"/>
    <cellStyle name="Примечание 2 2 9" xfId="1915"/>
    <cellStyle name="Примечание 2 3" xfId="1916"/>
    <cellStyle name="Примечание 2 4" xfId="1917"/>
    <cellStyle name="Примечание 2 5" xfId="1918"/>
    <cellStyle name="Примечание 2 6" xfId="1919"/>
    <cellStyle name="Примечание 2 7" xfId="1920"/>
    <cellStyle name="Примечание 2 8" xfId="1921"/>
    <cellStyle name="Примечание 2 9" xfId="1922"/>
    <cellStyle name="Примечание 3" xfId="1923"/>
    <cellStyle name="Примечание 3 10" xfId="1924"/>
    <cellStyle name="Примечание 3 11" xfId="1925"/>
    <cellStyle name="Примечание 3 12" xfId="1926"/>
    <cellStyle name="Примечание 3 13" xfId="1927"/>
    <cellStyle name="Примечание 3 14" xfId="1928"/>
    <cellStyle name="Примечание 3 2" xfId="1929"/>
    <cellStyle name="Примечание 3 2 10" xfId="1930"/>
    <cellStyle name="Примечание 3 2 11" xfId="1931"/>
    <cellStyle name="Примечание 3 2 12" xfId="1932"/>
    <cellStyle name="Примечание 3 2 13" xfId="1933"/>
    <cellStyle name="Примечание 3 2 2" xfId="1934"/>
    <cellStyle name="Примечание 3 2 3" xfId="1935"/>
    <cellStyle name="Примечание 3 2 4" xfId="1936"/>
    <cellStyle name="Примечание 3 2 5" xfId="1937"/>
    <cellStyle name="Примечание 3 2 6" xfId="1938"/>
    <cellStyle name="Примечание 3 2 7" xfId="1939"/>
    <cellStyle name="Примечание 3 2 8" xfId="1940"/>
    <cellStyle name="Примечание 3 2 9" xfId="1941"/>
    <cellStyle name="Примечание 3 3" xfId="1942"/>
    <cellStyle name="Примечание 3 4" xfId="1943"/>
    <cellStyle name="Примечание 3 5" xfId="1944"/>
    <cellStyle name="Примечание 3 6" xfId="1945"/>
    <cellStyle name="Примечание 3 7" xfId="1946"/>
    <cellStyle name="Примечание 3 8" xfId="1947"/>
    <cellStyle name="Примечание 3 9" xfId="1948"/>
    <cellStyle name="Percent" xfId="1949"/>
    <cellStyle name="Процентный 2" xfId="1950"/>
    <cellStyle name="Процентный 2 2" xfId="1951"/>
    <cellStyle name="Процентный 3" xfId="1952"/>
    <cellStyle name="Процентный 3 2" xfId="1953"/>
    <cellStyle name="Процентный 3 3" xfId="1954"/>
    <cellStyle name="Процентный 4" xfId="1955"/>
    <cellStyle name="Процентный 5" xfId="1956"/>
    <cellStyle name="Процентный 6" xfId="1957"/>
    <cellStyle name="Процентный 7" xfId="1958"/>
    <cellStyle name="Связанная ячейка" xfId="1959"/>
    <cellStyle name="Связанная ячейка 2" xfId="1960"/>
    <cellStyle name="Стиль 1" xfId="1961"/>
    <cellStyle name="Текст предупреждения" xfId="1962"/>
    <cellStyle name="Текст предупреждения 2" xfId="1963"/>
    <cellStyle name="Comma" xfId="1964"/>
    <cellStyle name="Comma [0]" xfId="1965"/>
    <cellStyle name="Финансовый 2" xfId="1966"/>
    <cellStyle name="Финансовый 2 2" xfId="1967"/>
    <cellStyle name="Финансовый 2 2 2" xfId="1968"/>
    <cellStyle name="Финансовый 2 2 3" xfId="1969"/>
    <cellStyle name="Финансовый 2 3" xfId="1970"/>
    <cellStyle name="Финансовый 2 4" xfId="1971"/>
    <cellStyle name="Финансовый 2 5" xfId="1972"/>
    <cellStyle name="Финансовый 3" xfId="1973"/>
    <cellStyle name="Финансовый 4" xfId="1974"/>
    <cellStyle name="Финансовый 5" xfId="1975"/>
    <cellStyle name="Финансовый 5 2" xfId="1976"/>
    <cellStyle name="Финансовый 5 3" xfId="1977"/>
    <cellStyle name="Хороший" xfId="1978"/>
    <cellStyle name="Хороший 2" xfId="19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243</xdr:row>
      <xdr:rowOff>0</xdr:rowOff>
    </xdr:from>
    <xdr:ext cx="0" cy="161925"/>
    <xdr:grpSp>
      <xdr:nvGrpSpPr>
        <xdr:cNvPr id="1" name="Группа 1"/>
        <xdr:cNvGrpSpPr>
          <a:grpSpLocks/>
        </xdr:cNvGrpSpPr>
      </xdr:nvGrpSpPr>
      <xdr:grpSpPr>
        <a:xfrm>
          <a:off x="2533650" y="145884900"/>
          <a:ext cx="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2534282" y="275252114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534282" y="275252114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2534282" y="275252114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2534282" y="275254786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243</xdr:row>
      <xdr:rowOff>0</xdr:rowOff>
    </xdr:from>
    <xdr:ext cx="0" cy="161925"/>
    <xdr:grpSp>
      <xdr:nvGrpSpPr>
        <xdr:cNvPr id="6" name="Группа 11"/>
        <xdr:cNvGrpSpPr>
          <a:grpSpLocks/>
        </xdr:cNvGrpSpPr>
      </xdr:nvGrpSpPr>
      <xdr:grpSpPr>
        <a:xfrm>
          <a:off x="2533650" y="145884900"/>
          <a:ext cx="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7" name="4893"/>
          <xdr:cNvSpPr>
            <a:spLocks/>
          </xdr:cNvSpPr>
        </xdr:nvSpPr>
        <xdr:spPr>
          <a:xfrm>
            <a:off x="2534282" y="275239855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4894"/>
          <xdr:cNvSpPr>
            <a:spLocks/>
          </xdr:cNvSpPr>
        </xdr:nvSpPr>
        <xdr:spPr>
          <a:xfrm>
            <a:off x="2534282" y="275239855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4895"/>
          <xdr:cNvSpPr>
            <a:spLocks/>
          </xdr:cNvSpPr>
        </xdr:nvSpPr>
        <xdr:spPr>
          <a:xfrm>
            <a:off x="2534282" y="275239855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4900"/>
          <xdr:cNvSpPr>
            <a:spLocks/>
          </xdr:cNvSpPr>
        </xdr:nvSpPr>
        <xdr:spPr>
          <a:xfrm>
            <a:off x="2534282" y="275254786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243</xdr:row>
      <xdr:rowOff>0</xdr:rowOff>
    </xdr:from>
    <xdr:ext cx="476250" cy="161925"/>
    <xdr:grpSp>
      <xdr:nvGrpSpPr>
        <xdr:cNvPr id="11" name="Группа 16"/>
        <xdr:cNvGrpSpPr>
          <a:grpSpLocks/>
        </xdr:cNvGrpSpPr>
      </xdr:nvGrpSpPr>
      <xdr:grpSpPr>
        <a:xfrm>
          <a:off x="2533650" y="1458849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243</xdr:row>
      <xdr:rowOff>0</xdr:rowOff>
    </xdr:from>
    <xdr:ext cx="476250" cy="161925"/>
    <xdr:grpSp>
      <xdr:nvGrpSpPr>
        <xdr:cNvPr id="16" name="Группа 21"/>
        <xdr:cNvGrpSpPr>
          <a:grpSpLocks/>
        </xdr:cNvGrpSpPr>
      </xdr:nvGrpSpPr>
      <xdr:grpSpPr>
        <a:xfrm>
          <a:off x="2533650" y="1458849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243</xdr:row>
      <xdr:rowOff>0</xdr:rowOff>
    </xdr:from>
    <xdr:ext cx="476250" cy="161925"/>
    <xdr:grpSp>
      <xdr:nvGrpSpPr>
        <xdr:cNvPr id="21" name="Группа 26"/>
        <xdr:cNvGrpSpPr>
          <a:grpSpLocks/>
        </xdr:cNvGrpSpPr>
      </xdr:nvGrpSpPr>
      <xdr:grpSpPr>
        <a:xfrm>
          <a:off x="2533650" y="1458849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243</xdr:row>
      <xdr:rowOff>0</xdr:rowOff>
    </xdr:from>
    <xdr:ext cx="476250" cy="161925"/>
    <xdr:grpSp>
      <xdr:nvGrpSpPr>
        <xdr:cNvPr id="26" name="Группа 31"/>
        <xdr:cNvGrpSpPr>
          <a:grpSpLocks/>
        </xdr:cNvGrpSpPr>
      </xdr:nvGrpSpPr>
      <xdr:grpSpPr>
        <a:xfrm>
          <a:off x="2533650" y="1458849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243</xdr:row>
      <xdr:rowOff>0</xdr:rowOff>
    </xdr:from>
    <xdr:ext cx="476250" cy="161925"/>
    <xdr:grpSp>
      <xdr:nvGrpSpPr>
        <xdr:cNvPr id="31" name="Группа 36"/>
        <xdr:cNvGrpSpPr>
          <a:grpSpLocks/>
        </xdr:cNvGrpSpPr>
      </xdr:nvGrpSpPr>
      <xdr:grpSpPr>
        <a:xfrm>
          <a:off x="2533650" y="1458849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3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242</xdr:row>
      <xdr:rowOff>200025</xdr:rowOff>
    </xdr:from>
    <xdr:ext cx="476250" cy="809625"/>
    <xdr:grpSp>
      <xdr:nvGrpSpPr>
        <xdr:cNvPr id="36" name="Группа 41"/>
        <xdr:cNvGrpSpPr>
          <a:grpSpLocks/>
        </xdr:cNvGrpSpPr>
      </xdr:nvGrpSpPr>
      <xdr:grpSpPr>
        <a:xfrm>
          <a:off x="2533650" y="145884900"/>
          <a:ext cx="476250" cy="809625"/>
          <a:chOff x="12700" y="62141100"/>
          <a:chExt cx="5245100" cy="314325"/>
        </a:xfrm>
        <a:solidFill>
          <a:srgbClr val="FFFFFF"/>
        </a:solidFill>
      </xdr:grpSpPr>
      <xdr:sp>
        <xdr:nvSpPr>
          <xdr:cNvPr id="37" name="4893"/>
          <xdr:cNvSpPr>
            <a:spLocks/>
          </xdr:cNvSpPr>
        </xdr:nvSpPr>
        <xdr:spPr>
          <a:xfrm>
            <a:off x="12700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4894"/>
          <xdr:cNvSpPr>
            <a:spLocks/>
          </xdr:cNvSpPr>
        </xdr:nvSpPr>
        <xdr:spPr>
          <a:xfrm>
            <a:off x="2215642" y="62141100"/>
            <a:ext cx="83921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4895"/>
          <xdr:cNvSpPr>
            <a:spLocks/>
          </xdr:cNvSpPr>
        </xdr:nvSpPr>
        <xdr:spPr>
          <a:xfrm>
            <a:off x="3369564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4900"/>
          <xdr:cNvSpPr>
            <a:spLocks/>
          </xdr:cNvSpPr>
        </xdr:nvSpPr>
        <xdr:spPr>
          <a:xfrm>
            <a:off x="3369564" y="62308714"/>
            <a:ext cx="1888236" cy="1467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243</xdr:row>
      <xdr:rowOff>0</xdr:rowOff>
    </xdr:from>
    <xdr:ext cx="476250" cy="161925"/>
    <xdr:grpSp>
      <xdr:nvGrpSpPr>
        <xdr:cNvPr id="41" name="Группа 46"/>
        <xdr:cNvGrpSpPr>
          <a:grpSpLocks/>
        </xdr:cNvGrpSpPr>
      </xdr:nvGrpSpPr>
      <xdr:grpSpPr>
        <a:xfrm>
          <a:off x="2533650" y="1458849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4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243</xdr:row>
      <xdr:rowOff>0</xdr:rowOff>
    </xdr:from>
    <xdr:ext cx="476250" cy="161925"/>
    <xdr:grpSp>
      <xdr:nvGrpSpPr>
        <xdr:cNvPr id="46" name="Группа 51"/>
        <xdr:cNvGrpSpPr>
          <a:grpSpLocks/>
        </xdr:cNvGrpSpPr>
      </xdr:nvGrpSpPr>
      <xdr:grpSpPr>
        <a:xfrm>
          <a:off x="2533650" y="1458849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4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243</xdr:row>
      <xdr:rowOff>0</xdr:rowOff>
    </xdr:from>
    <xdr:ext cx="476250" cy="161925"/>
    <xdr:grpSp>
      <xdr:nvGrpSpPr>
        <xdr:cNvPr id="51" name="Группа 56"/>
        <xdr:cNvGrpSpPr>
          <a:grpSpLocks/>
        </xdr:cNvGrpSpPr>
      </xdr:nvGrpSpPr>
      <xdr:grpSpPr>
        <a:xfrm>
          <a:off x="2533650" y="1458849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5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242</xdr:row>
      <xdr:rowOff>0</xdr:rowOff>
    </xdr:from>
    <xdr:ext cx="0" cy="504825"/>
    <xdr:grpSp>
      <xdr:nvGrpSpPr>
        <xdr:cNvPr id="56" name="Группа 1"/>
        <xdr:cNvGrpSpPr>
          <a:grpSpLocks/>
        </xdr:cNvGrpSpPr>
      </xdr:nvGrpSpPr>
      <xdr:grpSpPr>
        <a:xfrm>
          <a:off x="2533650" y="145684875"/>
          <a:ext cx="0" cy="504825"/>
          <a:chOff x="12700" y="62141100"/>
          <a:chExt cx="5245100" cy="314325"/>
        </a:xfrm>
        <a:solidFill>
          <a:srgbClr val="FFFFFF"/>
        </a:solidFill>
      </xdr:grpSpPr>
      <xdr:sp>
        <xdr:nvSpPr>
          <xdr:cNvPr id="57" name="4893"/>
          <xdr:cNvSpPr>
            <a:spLocks/>
          </xdr:cNvSpPr>
        </xdr:nvSpPr>
        <xdr:spPr>
          <a:xfrm>
            <a:off x="2534282" y="-1651071595"/>
            <a:ext cx="0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4894"/>
          <xdr:cNvSpPr>
            <a:spLocks/>
          </xdr:cNvSpPr>
        </xdr:nvSpPr>
        <xdr:spPr>
          <a:xfrm>
            <a:off x="2534282" y="-1651071595"/>
            <a:ext cx="0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4895"/>
          <xdr:cNvSpPr>
            <a:spLocks/>
          </xdr:cNvSpPr>
        </xdr:nvSpPr>
        <xdr:spPr>
          <a:xfrm>
            <a:off x="2534282" y="-1651071595"/>
            <a:ext cx="0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4900"/>
          <xdr:cNvSpPr>
            <a:spLocks/>
          </xdr:cNvSpPr>
        </xdr:nvSpPr>
        <xdr:spPr>
          <a:xfrm>
            <a:off x="2534282" y="1270222127"/>
            <a:ext cx="0" cy="14946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242</xdr:row>
      <xdr:rowOff>0</xdr:rowOff>
    </xdr:from>
    <xdr:ext cx="0" cy="504825"/>
    <xdr:grpSp>
      <xdr:nvGrpSpPr>
        <xdr:cNvPr id="61" name="Группа 11"/>
        <xdr:cNvGrpSpPr>
          <a:grpSpLocks/>
        </xdr:cNvGrpSpPr>
      </xdr:nvGrpSpPr>
      <xdr:grpSpPr>
        <a:xfrm>
          <a:off x="2533650" y="145684875"/>
          <a:ext cx="0" cy="504825"/>
          <a:chOff x="12700" y="62141100"/>
          <a:chExt cx="5245100" cy="314325"/>
        </a:xfrm>
        <a:solidFill>
          <a:srgbClr val="FFFFFF"/>
        </a:solidFill>
      </xdr:grpSpPr>
      <xdr:sp>
        <xdr:nvSpPr>
          <xdr:cNvPr id="62" name="4893"/>
          <xdr:cNvSpPr>
            <a:spLocks/>
          </xdr:cNvSpPr>
        </xdr:nvSpPr>
        <xdr:spPr>
          <a:xfrm>
            <a:off x="2534282" y="1270206725"/>
            <a:ext cx="0" cy="18034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4894"/>
          <xdr:cNvSpPr>
            <a:spLocks/>
          </xdr:cNvSpPr>
        </xdr:nvSpPr>
        <xdr:spPr>
          <a:xfrm>
            <a:off x="2534282" y="1270206725"/>
            <a:ext cx="0" cy="18034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4895"/>
          <xdr:cNvSpPr>
            <a:spLocks/>
          </xdr:cNvSpPr>
        </xdr:nvSpPr>
        <xdr:spPr>
          <a:xfrm>
            <a:off x="2534282" y="1270206725"/>
            <a:ext cx="0" cy="18034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4900"/>
          <xdr:cNvSpPr>
            <a:spLocks/>
          </xdr:cNvSpPr>
        </xdr:nvSpPr>
        <xdr:spPr>
          <a:xfrm>
            <a:off x="2534282" y="1270222127"/>
            <a:ext cx="0" cy="14946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242</xdr:row>
      <xdr:rowOff>0</xdr:rowOff>
    </xdr:from>
    <xdr:ext cx="476250" cy="504825"/>
    <xdr:grpSp>
      <xdr:nvGrpSpPr>
        <xdr:cNvPr id="66" name="Группа 16"/>
        <xdr:cNvGrpSpPr>
          <a:grpSpLocks/>
        </xdr:cNvGrpSpPr>
      </xdr:nvGrpSpPr>
      <xdr:grpSpPr>
        <a:xfrm>
          <a:off x="2533650" y="145684875"/>
          <a:ext cx="476250" cy="504825"/>
          <a:chOff x="12700" y="62141100"/>
          <a:chExt cx="5245100" cy="314325"/>
        </a:xfrm>
        <a:solidFill>
          <a:srgbClr val="FFFFFF"/>
        </a:solidFill>
      </xdr:grpSpPr>
      <xdr:sp>
        <xdr:nvSpPr>
          <xdr:cNvPr id="67" name="4893"/>
          <xdr:cNvSpPr>
            <a:spLocks/>
          </xdr:cNvSpPr>
        </xdr:nvSpPr>
        <xdr:spPr>
          <a:xfrm>
            <a:off x="12700" y="62141100"/>
            <a:ext cx="188823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4894"/>
          <xdr:cNvSpPr>
            <a:spLocks/>
          </xdr:cNvSpPr>
        </xdr:nvSpPr>
        <xdr:spPr>
          <a:xfrm>
            <a:off x="2215642" y="62141100"/>
            <a:ext cx="83921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4895"/>
          <xdr:cNvSpPr>
            <a:spLocks/>
          </xdr:cNvSpPr>
        </xdr:nvSpPr>
        <xdr:spPr>
          <a:xfrm>
            <a:off x="3369564" y="62141100"/>
            <a:ext cx="188823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4900"/>
          <xdr:cNvSpPr>
            <a:spLocks/>
          </xdr:cNvSpPr>
        </xdr:nvSpPr>
        <xdr:spPr>
          <a:xfrm>
            <a:off x="3369564" y="62305963"/>
            <a:ext cx="1888236" cy="14946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242</xdr:row>
      <xdr:rowOff>0</xdr:rowOff>
    </xdr:from>
    <xdr:ext cx="476250" cy="504825"/>
    <xdr:grpSp>
      <xdr:nvGrpSpPr>
        <xdr:cNvPr id="71" name="Группа 21"/>
        <xdr:cNvGrpSpPr>
          <a:grpSpLocks/>
        </xdr:cNvGrpSpPr>
      </xdr:nvGrpSpPr>
      <xdr:grpSpPr>
        <a:xfrm>
          <a:off x="2533650" y="145684875"/>
          <a:ext cx="476250" cy="504825"/>
          <a:chOff x="12700" y="62141100"/>
          <a:chExt cx="5245100" cy="314325"/>
        </a:xfrm>
        <a:solidFill>
          <a:srgbClr val="FFFFFF"/>
        </a:solidFill>
      </xdr:grpSpPr>
      <xdr:sp>
        <xdr:nvSpPr>
          <xdr:cNvPr id="72" name="4893"/>
          <xdr:cNvSpPr>
            <a:spLocks/>
          </xdr:cNvSpPr>
        </xdr:nvSpPr>
        <xdr:spPr>
          <a:xfrm>
            <a:off x="12700" y="62141100"/>
            <a:ext cx="188823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4894"/>
          <xdr:cNvSpPr>
            <a:spLocks/>
          </xdr:cNvSpPr>
        </xdr:nvSpPr>
        <xdr:spPr>
          <a:xfrm>
            <a:off x="2215642" y="62141100"/>
            <a:ext cx="83921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4895"/>
          <xdr:cNvSpPr>
            <a:spLocks/>
          </xdr:cNvSpPr>
        </xdr:nvSpPr>
        <xdr:spPr>
          <a:xfrm>
            <a:off x="3369564" y="62141100"/>
            <a:ext cx="188823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4900"/>
          <xdr:cNvSpPr>
            <a:spLocks/>
          </xdr:cNvSpPr>
        </xdr:nvSpPr>
        <xdr:spPr>
          <a:xfrm>
            <a:off x="3369564" y="62305963"/>
            <a:ext cx="1888236" cy="14946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242</xdr:row>
      <xdr:rowOff>0</xdr:rowOff>
    </xdr:from>
    <xdr:ext cx="476250" cy="504825"/>
    <xdr:grpSp>
      <xdr:nvGrpSpPr>
        <xdr:cNvPr id="76" name="Группа 26"/>
        <xdr:cNvGrpSpPr>
          <a:grpSpLocks/>
        </xdr:cNvGrpSpPr>
      </xdr:nvGrpSpPr>
      <xdr:grpSpPr>
        <a:xfrm>
          <a:off x="2533650" y="145684875"/>
          <a:ext cx="476250" cy="504825"/>
          <a:chOff x="12700" y="62141100"/>
          <a:chExt cx="5245100" cy="314325"/>
        </a:xfrm>
        <a:solidFill>
          <a:srgbClr val="FFFFFF"/>
        </a:solidFill>
      </xdr:grpSpPr>
      <xdr:sp>
        <xdr:nvSpPr>
          <xdr:cNvPr id="77" name="4893"/>
          <xdr:cNvSpPr>
            <a:spLocks/>
          </xdr:cNvSpPr>
        </xdr:nvSpPr>
        <xdr:spPr>
          <a:xfrm>
            <a:off x="12700" y="62141100"/>
            <a:ext cx="188823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4894"/>
          <xdr:cNvSpPr>
            <a:spLocks/>
          </xdr:cNvSpPr>
        </xdr:nvSpPr>
        <xdr:spPr>
          <a:xfrm>
            <a:off x="2215642" y="62141100"/>
            <a:ext cx="83921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4895"/>
          <xdr:cNvSpPr>
            <a:spLocks/>
          </xdr:cNvSpPr>
        </xdr:nvSpPr>
        <xdr:spPr>
          <a:xfrm>
            <a:off x="3369564" y="62141100"/>
            <a:ext cx="188823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4900"/>
          <xdr:cNvSpPr>
            <a:spLocks/>
          </xdr:cNvSpPr>
        </xdr:nvSpPr>
        <xdr:spPr>
          <a:xfrm>
            <a:off x="3369564" y="62305963"/>
            <a:ext cx="1888236" cy="14946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242</xdr:row>
      <xdr:rowOff>0</xdr:rowOff>
    </xdr:from>
    <xdr:ext cx="476250" cy="504825"/>
    <xdr:grpSp>
      <xdr:nvGrpSpPr>
        <xdr:cNvPr id="81" name="Группа 31"/>
        <xdr:cNvGrpSpPr>
          <a:grpSpLocks/>
        </xdr:cNvGrpSpPr>
      </xdr:nvGrpSpPr>
      <xdr:grpSpPr>
        <a:xfrm>
          <a:off x="2533650" y="145684875"/>
          <a:ext cx="476250" cy="504825"/>
          <a:chOff x="12700" y="62141100"/>
          <a:chExt cx="5245100" cy="314325"/>
        </a:xfrm>
        <a:solidFill>
          <a:srgbClr val="FFFFFF"/>
        </a:solidFill>
      </xdr:grpSpPr>
      <xdr:sp>
        <xdr:nvSpPr>
          <xdr:cNvPr id="82" name="4893"/>
          <xdr:cNvSpPr>
            <a:spLocks/>
          </xdr:cNvSpPr>
        </xdr:nvSpPr>
        <xdr:spPr>
          <a:xfrm>
            <a:off x="12700" y="62141100"/>
            <a:ext cx="188823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4894"/>
          <xdr:cNvSpPr>
            <a:spLocks/>
          </xdr:cNvSpPr>
        </xdr:nvSpPr>
        <xdr:spPr>
          <a:xfrm>
            <a:off x="2215642" y="62141100"/>
            <a:ext cx="83921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4895"/>
          <xdr:cNvSpPr>
            <a:spLocks/>
          </xdr:cNvSpPr>
        </xdr:nvSpPr>
        <xdr:spPr>
          <a:xfrm>
            <a:off x="3369564" y="62141100"/>
            <a:ext cx="188823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4900"/>
          <xdr:cNvSpPr>
            <a:spLocks/>
          </xdr:cNvSpPr>
        </xdr:nvSpPr>
        <xdr:spPr>
          <a:xfrm>
            <a:off x="3369564" y="62305963"/>
            <a:ext cx="1888236" cy="14946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242</xdr:row>
      <xdr:rowOff>0</xdr:rowOff>
    </xdr:from>
    <xdr:ext cx="476250" cy="504825"/>
    <xdr:grpSp>
      <xdr:nvGrpSpPr>
        <xdr:cNvPr id="86" name="Группа 36"/>
        <xdr:cNvGrpSpPr>
          <a:grpSpLocks/>
        </xdr:cNvGrpSpPr>
      </xdr:nvGrpSpPr>
      <xdr:grpSpPr>
        <a:xfrm>
          <a:off x="2533650" y="145684875"/>
          <a:ext cx="476250" cy="504825"/>
          <a:chOff x="12700" y="62141100"/>
          <a:chExt cx="5245100" cy="314325"/>
        </a:xfrm>
        <a:solidFill>
          <a:srgbClr val="FFFFFF"/>
        </a:solidFill>
      </xdr:grpSpPr>
      <xdr:sp>
        <xdr:nvSpPr>
          <xdr:cNvPr id="87" name="4893"/>
          <xdr:cNvSpPr>
            <a:spLocks/>
          </xdr:cNvSpPr>
        </xdr:nvSpPr>
        <xdr:spPr>
          <a:xfrm>
            <a:off x="12700" y="62141100"/>
            <a:ext cx="188823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4894"/>
          <xdr:cNvSpPr>
            <a:spLocks/>
          </xdr:cNvSpPr>
        </xdr:nvSpPr>
        <xdr:spPr>
          <a:xfrm>
            <a:off x="2215642" y="62141100"/>
            <a:ext cx="83921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4895"/>
          <xdr:cNvSpPr>
            <a:spLocks/>
          </xdr:cNvSpPr>
        </xdr:nvSpPr>
        <xdr:spPr>
          <a:xfrm>
            <a:off x="3369564" y="62141100"/>
            <a:ext cx="188823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4900"/>
          <xdr:cNvSpPr>
            <a:spLocks/>
          </xdr:cNvSpPr>
        </xdr:nvSpPr>
        <xdr:spPr>
          <a:xfrm>
            <a:off x="3369564" y="62305963"/>
            <a:ext cx="1888236" cy="14946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242</xdr:row>
      <xdr:rowOff>0</xdr:rowOff>
    </xdr:from>
    <xdr:ext cx="476250" cy="504825"/>
    <xdr:grpSp>
      <xdr:nvGrpSpPr>
        <xdr:cNvPr id="91" name="Группа 46"/>
        <xdr:cNvGrpSpPr>
          <a:grpSpLocks/>
        </xdr:cNvGrpSpPr>
      </xdr:nvGrpSpPr>
      <xdr:grpSpPr>
        <a:xfrm>
          <a:off x="2533650" y="145684875"/>
          <a:ext cx="476250" cy="504825"/>
          <a:chOff x="12700" y="62141100"/>
          <a:chExt cx="5245100" cy="314325"/>
        </a:xfrm>
        <a:solidFill>
          <a:srgbClr val="FFFFFF"/>
        </a:solidFill>
      </xdr:grpSpPr>
      <xdr:sp>
        <xdr:nvSpPr>
          <xdr:cNvPr id="92" name="4893"/>
          <xdr:cNvSpPr>
            <a:spLocks/>
          </xdr:cNvSpPr>
        </xdr:nvSpPr>
        <xdr:spPr>
          <a:xfrm>
            <a:off x="12700" y="62141100"/>
            <a:ext cx="188823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4894"/>
          <xdr:cNvSpPr>
            <a:spLocks/>
          </xdr:cNvSpPr>
        </xdr:nvSpPr>
        <xdr:spPr>
          <a:xfrm>
            <a:off x="2215642" y="62141100"/>
            <a:ext cx="83921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4895"/>
          <xdr:cNvSpPr>
            <a:spLocks/>
          </xdr:cNvSpPr>
        </xdr:nvSpPr>
        <xdr:spPr>
          <a:xfrm>
            <a:off x="3369564" y="62141100"/>
            <a:ext cx="188823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4900"/>
          <xdr:cNvSpPr>
            <a:spLocks/>
          </xdr:cNvSpPr>
        </xdr:nvSpPr>
        <xdr:spPr>
          <a:xfrm>
            <a:off x="3369564" y="62305963"/>
            <a:ext cx="1888236" cy="14946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242</xdr:row>
      <xdr:rowOff>0</xdr:rowOff>
    </xdr:from>
    <xdr:ext cx="476250" cy="504825"/>
    <xdr:grpSp>
      <xdr:nvGrpSpPr>
        <xdr:cNvPr id="96" name="Группа 51"/>
        <xdr:cNvGrpSpPr>
          <a:grpSpLocks/>
        </xdr:cNvGrpSpPr>
      </xdr:nvGrpSpPr>
      <xdr:grpSpPr>
        <a:xfrm>
          <a:off x="2533650" y="145684875"/>
          <a:ext cx="476250" cy="504825"/>
          <a:chOff x="12700" y="62141100"/>
          <a:chExt cx="5245100" cy="314325"/>
        </a:xfrm>
        <a:solidFill>
          <a:srgbClr val="FFFFFF"/>
        </a:solidFill>
      </xdr:grpSpPr>
      <xdr:sp>
        <xdr:nvSpPr>
          <xdr:cNvPr id="97" name="4893"/>
          <xdr:cNvSpPr>
            <a:spLocks/>
          </xdr:cNvSpPr>
        </xdr:nvSpPr>
        <xdr:spPr>
          <a:xfrm>
            <a:off x="12700" y="62141100"/>
            <a:ext cx="188823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4894"/>
          <xdr:cNvSpPr>
            <a:spLocks/>
          </xdr:cNvSpPr>
        </xdr:nvSpPr>
        <xdr:spPr>
          <a:xfrm>
            <a:off x="2215642" y="62141100"/>
            <a:ext cx="83921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4895"/>
          <xdr:cNvSpPr>
            <a:spLocks/>
          </xdr:cNvSpPr>
        </xdr:nvSpPr>
        <xdr:spPr>
          <a:xfrm>
            <a:off x="3369564" y="62141100"/>
            <a:ext cx="188823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4900"/>
          <xdr:cNvSpPr>
            <a:spLocks/>
          </xdr:cNvSpPr>
        </xdr:nvSpPr>
        <xdr:spPr>
          <a:xfrm>
            <a:off x="3369564" y="62305963"/>
            <a:ext cx="1888236" cy="14946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242</xdr:row>
      <xdr:rowOff>0</xdr:rowOff>
    </xdr:from>
    <xdr:ext cx="476250" cy="504825"/>
    <xdr:grpSp>
      <xdr:nvGrpSpPr>
        <xdr:cNvPr id="101" name="Группа 56"/>
        <xdr:cNvGrpSpPr>
          <a:grpSpLocks/>
        </xdr:cNvGrpSpPr>
      </xdr:nvGrpSpPr>
      <xdr:grpSpPr>
        <a:xfrm>
          <a:off x="2533650" y="145684875"/>
          <a:ext cx="476250" cy="504825"/>
          <a:chOff x="12700" y="62141100"/>
          <a:chExt cx="5245100" cy="314325"/>
        </a:xfrm>
        <a:solidFill>
          <a:srgbClr val="FFFFFF"/>
        </a:solidFill>
      </xdr:grpSpPr>
      <xdr:sp>
        <xdr:nvSpPr>
          <xdr:cNvPr id="102" name="4893"/>
          <xdr:cNvSpPr>
            <a:spLocks/>
          </xdr:cNvSpPr>
        </xdr:nvSpPr>
        <xdr:spPr>
          <a:xfrm>
            <a:off x="12700" y="62141100"/>
            <a:ext cx="188823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4894"/>
          <xdr:cNvSpPr>
            <a:spLocks/>
          </xdr:cNvSpPr>
        </xdr:nvSpPr>
        <xdr:spPr>
          <a:xfrm>
            <a:off x="2215642" y="62141100"/>
            <a:ext cx="83921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4895"/>
          <xdr:cNvSpPr>
            <a:spLocks/>
          </xdr:cNvSpPr>
        </xdr:nvSpPr>
        <xdr:spPr>
          <a:xfrm>
            <a:off x="3369564" y="62141100"/>
            <a:ext cx="1888236" cy="1648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4900"/>
          <xdr:cNvSpPr>
            <a:spLocks/>
          </xdr:cNvSpPr>
        </xdr:nvSpPr>
        <xdr:spPr>
          <a:xfrm>
            <a:off x="3369564" y="62305963"/>
            <a:ext cx="1888236" cy="14946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8</xdr:row>
      <xdr:rowOff>0</xdr:rowOff>
    </xdr:from>
    <xdr:ext cx="0" cy="685800"/>
    <xdr:grpSp>
      <xdr:nvGrpSpPr>
        <xdr:cNvPr id="1" name="Группа 1"/>
        <xdr:cNvGrpSpPr>
          <a:grpSpLocks/>
        </xdr:cNvGrpSpPr>
      </xdr:nvGrpSpPr>
      <xdr:grpSpPr>
        <a:xfrm>
          <a:off x="2533650" y="1600200"/>
          <a:ext cx="0" cy="685800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2534282" y="319330302"/>
            <a:ext cx="0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534282" y="319330302"/>
            <a:ext cx="0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2534282" y="319330302"/>
            <a:ext cx="0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2534282" y="105374461"/>
            <a:ext cx="0" cy="1440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685800"/>
    <xdr:grpSp>
      <xdr:nvGrpSpPr>
        <xdr:cNvPr id="6" name="Группа 6"/>
        <xdr:cNvGrpSpPr>
          <a:grpSpLocks/>
        </xdr:cNvGrpSpPr>
      </xdr:nvGrpSpPr>
      <xdr:grpSpPr>
        <a:xfrm>
          <a:off x="2533650" y="1600200"/>
          <a:ext cx="476250" cy="685800"/>
          <a:chOff x="12700" y="62141100"/>
          <a:chExt cx="5245100" cy="314325"/>
        </a:xfrm>
        <a:solidFill>
          <a:srgbClr val="FFFFFF"/>
        </a:solidFill>
      </xdr:grpSpPr>
      <xdr:sp>
        <xdr:nvSpPr>
          <xdr:cNvPr id="7" name="4893"/>
          <xdr:cNvSpPr>
            <a:spLocks/>
          </xdr:cNvSpPr>
        </xdr:nvSpPr>
        <xdr:spPr>
          <a:xfrm>
            <a:off x="12700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4894"/>
          <xdr:cNvSpPr>
            <a:spLocks/>
          </xdr:cNvSpPr>
        </xdr:nvSpPr>
        <xdr:spPr>
          <a:xfrm>
            <a:off x="2215642" y="62141100"/>
            <a:ext cx="83921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4895"/>
          <xdr:cNvSpPr>
            <a:spLocks/>
          </xdr:cNvSpPr>
        </xdr:nvSpPr>
        <xdr:spPr>
          <a:xfrm>
            <a:off x="3369564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4900"/>
          <xdr:cNvSpPr>
            <a:spLocks/>
          </xdr:cNvSpPr>
        </xdr:nvSpPr>
        <xdr:spPr>
          <a:xfrm>
            <a:off x="3369564" y="62306985"/>
            <a:ext cx="1888236" cy="1484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0" cy="685800"/>
    <xdr:grpSp>
      <xdr:nvGrpSpPr>
        <xdr:cNvPr id="11" name="Группа 11"/>
        <xdr:cNvGrpSpPr>
          <a:grpSpLocks/>
        </xdr:cNvGrpSpPr>
      </xdr:nvGrpSpPr>
      <xdr:grpSpPr>
        <a:xfrm>
          <a:off x="2533650" y="1600200"/>
          <a:ext cx="0" cy="685800"/>
          <a:chOff x="12700" y="62141100"/>
          <a:chExt cx="5245100" cy="314325"/>
        </a:xfrm>
        <a:solidFill>
          <a:srgbClr val="FFFFFF"/>
        </a:solidFill>
      </xdr:grpSpPr>
      <xdr:sp>
        <xdr:nvSpPr>
          <xdr:cNvPr id="12" name="4893"/>
          <xdr:cNvSpPr>
            <a:spLocks/>
          </xdr:cNvSpPr>
        </xdr:nvSpPr>
        <xdr:spPr>
          <a:xfrm>
            <a:off x="2534282" y="-601052431"/>
            <a:ext cx="0" cy="1833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4894"/>
          <xdr:cNvSpPr>
            <a:spLocks/>
          </xdr:cNvSpPr>
        </xdr:nvSpPr>
        <xdr:spPr>
          <a:xfrm>
            <a:off x="2534282" y="-601052431"/>
            <a:ext cx="0" cy="1833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4895"/>
          <xdr:cNvSpPr>
            <a:spLocks/>
          </xdr:cNvSpPr>
        </xdr:nvSpPr>
        <xdr:spPr>
          <a:xfrm>
            <a:off x="2534282" y="-601052431"/>
            <a:ext cx="0" cy="1833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4900"/>
          <xdr:cNvSpPr>
            <a:spLocks/>
          </xdr:cNvSpPr>
        </xdr:nvSpPr>
        <xdr:spPr>
          <a:xfrm>
            <a:off x="2534282" y="-1787985200"/>
            <a:ext cx="0" cy="1484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476250" cy="685800"/>
    <xdr:grpSp>
      <xdr:nvGrpSpPr>
        <xdr:cNvPr id="16" name="Группа 16"/>
        <xdr:cNvGrpSpPr>
          <a:grpSpLocks/>
        </xdr:cNvGrpSpPr>
      </xdr:nvGrpSpPr>
      <xdr:grpSpPr>
        <a:xfrm>
          <a:off x="2533650" y="1600200"/>
          <a:ext cx="476250" cy="685800"/>
          <a:chOff x="12700" y="62141100"/>
          <a:chExt cx="5245100" cy="314325"/>
        </a:xfrm>
        <a:solidFill>
          <a:srgbClr val="FFFFFF"/>
        </a:solidFill>
      </xdr:grpSpPr>
      <xdr:sp>
        <xdr:nvSpPr>
          <xdr:cNvPr id="17" name="4893"/>
          <xdr:cNvSpPr>
            <a:spLocks/>
          </xdr:cNvSpPr>
        </xdr:nvSpPr>
        <xdr:spPr>
          <a:xfrm>
            <a:off x="12700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4894"/>
          <xdr:cNvSpPr>
            <a:spLocks/>
          </xdr:cNvSpPr>
        </xdr:nvSpPr>
        <xdr:spPr>
          <a:xfrm>
            <a:off x="2215642" y="62141100"/>
            <a:ext cx="83921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4895"/>
          <xdr:cNvSpPr>
            <a:spLocks/>
          </xdr:cNvSpPr>
        </xdr:nvSpPr>
        <xdr:spPr>
          <a:xfrm>
            <a:off x="3369564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4900"/>
          <xdr:cNvSpPr>
            <a:spLocks/>
          </xdr:cNvSpPr>
        </xdr:nvSpPr>
        <xdr:spPr>
          <a:xfrm>
            <a:off x="3369564" y="62306985"/>
            <a:ext cx="1888236" cy="1484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476250" cy="685800"/>
    <xdr:grpSp>
      <xdr:nvGrpSpPr>
        <xdr:cNvPr id="21" name="Группа 21"/>
        <xdr:cNvGrpSpPr>
          <a:grpSpLocks/>
        </xdr:cNvGrpSpPr>
      </xdr:nvGrpSpPr>
      <xdr:grpSpPr>
        <a:xfrm>
          <a:off x="2533650" y="1600200"/>
          <a:ext cx="476250" cy="685800"/>
          <a:chOff x="12700" y="62141100"/>
          <a:chExt cx="5245100" cy="314325"/>
        </a:xfrm>
        <a:solidFill>
          <a:srgbClr val="FFFFFF"/>
        </a:solidFill>
      </xdr:grpSpPr>
      <xdr:sp>
        <xdr:nvSpPr>
          <xdr:cNvPr id="22" name="4893"/>
          <xdr:cNvSpPr>
            <a:spLocks/>
          </xdr:cNvSpPr>
        </xdr:nvSpPr>
        <xdr:spPr>
          <a:xfrm>
            <a:off x="12700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4894"/>
          <xdr:cNvSpPr>
            <a:spLocks/>
          </xdr:cNvSpPr>
        </xdr:nvSpPr>
        <xdr:spPr>
          <a:xfrm>
            <a:off x="2215642" y="62141100"/>
            <a:ext cx="83921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4895"/>
          <xdr:cNvSpPr>
            <a:spLocks/>
          </xdr:cNvSpPr>
        </xdr:nvSpPr>
        <xdr:spPr>
          <a:xfrm>
            <a:off x="3369564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4900"/>
          <xdr:cNvSpPr>
            <a:spLocks/>
          </xdr:cNvSpPr>
        </xdr:nvSpPr>
        <xdr:spPr>
          <a:xfrm>
            <a:off x="3369564" y="62306985"/>
            <a:ext cx="1888236" cy="1484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476250" cy="685800"/>
    <xdr:grpSp>
      <xdr:nvGrpSpPr>
        <xdr:cNvPr id="26" name="Группа 26"/>
        <xdr:cNvGrpSpPr>
          <a:grpSpLocks/>
        </xdr:cNvGrpSpPr>
      </xdr:nvGrpSpPr>
      <xdr:grpSpPr>
        <a:xfrm>
          <a:off x="2533650" y="1600200"/>
          <a:ext cx="476250" cy="685800"/>
          <a:chOff x="12700" y="62141100"/>
          <a:chExt cx="5245100" cy="314325"/>
        </a:xfrm>
        <a:solidFill>
          <a:srgbClr val="FFFFFF"/>
        </a:solidFill>
      </xdr:grpSpPr>
      <xdr:sp>
        <xdr:nvSpPr>
          <xdr:cNvPr id="27" name="4893"/>
          <xdr:cNvSpPr>
            <a:spLocks/>
          </xdr:cNvSpPr>
        </xdr:nvSpPr>
        <xdr:spPr>
          <a:xfrm>
            <a:off x="12700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4894"/>
          <xdr:cNvSpPr>
            <a:spLocks/>
          </xdr:cNvSpPr>
        </xdr:nvSpPr>
        <xdr:spPr>
          <a:xfrm>
            <a:off x="2215642" y="62141100"/>
            <a:ext cx="83921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4895"/>
          <xdr:cNvSpPr>
            <a:spLocks/>
          </xdr:cNvSpPr>
        </xdr:nvSpPr>
        <xdr:spPr>
          <a:xfrm>
            <a:off x="3369564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4900"/>
          <xdr:cNvSpPr>
            <a:spLocks/>
          </xdr:cNvSpPr>
        </xdr:nvSpPr>
        <xdr:spPr>
          <a:xfrm>
            <a:off x="3369564" y="62306985"/>
            <a:ext cx="1888236" cy="1484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476250" cy="685800"/>
    <xdr:grpSp>
      <xdr:nvGrpSpPr>
        <xdr:cNvPr id="31" name="Группа 31"/>
        <xdr:cNvGrpSpPr>
          <a:grpSpLocks/>
        </xdr:cNvGrpSpPr>
      </xdr:nvGrpSpPr>
      <xdr:grpSpPr>
        <a:xfrm>
          <a:off x="2533650" y="1600200"/>
          <a:ext cx="476250" cy="685800"/>
          <a:chOff x="12700" y="62141100"/>
          <a:chExt cx="5245100" cy="314325"/>
        </a:xfrm>
        <a:solidFill>
          <a:srgbClr val="FFFFFF"/>
        </a:solidFill>
      </xdr:grpSpPr>
      <xdr:sp>
        <xdr:nvSpPr>
          <xdr:cNvPr id="32" name="4893"/>
          <xdr:cNvSpPr>
            <a:spLocks/>
          </xdr:cNvSpPr>
        </xdr:nvSpPr>
        <xdr:spPr>
          <a:xfrm>
            <a:off x="12700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4894"/>
          <xdr:cNvSpPr>
            <a:spLocks/>
          </xdr:cNvSpPr>
        </xdr:nvSpPr>
        <xdr:spPr>
          <a:xfrm>
            <a:off x="2215642" y="62141100"/>
            <a:ext cx="83921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4895"/>
          <xdr:cNvSpPr>
            <a:spLocks/>
          </xdr:cNvSpPr>
        </xdr:nvSpPr>
        <xdr:spPr>
          <a:xfrm>
            <a:off x="3369564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4900"/>
          <xdr:cNvSpPr>
            <a:spLocks/>
          </xdr:cNvSpPr>
        </xdr:nvSpPr>
        <xdr:spPr>
          <a:xfrm>
            <a:off x="3369564" y="62306985"/>
            <a:ext cx="1888236" cy="1484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476250" cy="685800"/>
    <xdr:grpSp>
      <xdr:nvGrpSpPr>
        <xdr:cNvPr id="36" name="Группа 36"/>
        <xdr:cNvGrpSpPr>
          <a:grpSpLocks/>
        </xdr:cNvGrpSpPr>
      </xdr:nvGrpSpPr>
      <xdr:grpSpPr>
        <a:xfrm>
          <a:off x="2533650" y="1600200"/>
          <a:ext cx="476250" cy="685800"/>
          <a:chOff x="12700" y="62141100"/>
          <a:chExt cx="5245100" cy="314325"/>
        </a:xfrm>
        <a:solidFill>
          <a:srgbClr val="FFFFFF"/>
        </a:solidFill>
      </xdr:grpSpPr>
      <xdr:sp>
        <xdr:nvSpPr>
          <xdr:cNvPr id="37" name="4893"/>
          <xdr:cNvSpPr>
            <a:spLocks/>
          </xdr:cNvSpPr>
        </xdr:nvSpPr>
        <xdr:spPr>
          <a:xfrm>
            <a:off x="12700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4894"/>
          <xdr:cNvSpPr>
            <a:spLocks/>
          </xdr:cNvSpPr>
        </xdr:nvSpPr>
        <xdr:spPr>
          <a:xfrm>
            <a:off x="2215642" y="62141100"/>
            <a:ext cx="83921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4895"/>
          <xdr:cNvSpPr>
            <a:spLocks/>
          </xdr:cNvSpPr>
        </xdr:nvSpPr>
        <xdr:spPr>
          <a:xfrm>
            <a:off x="3369564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4900"/>
          <xdr:cNvSpPr>
            <a:spLocks/>
          </xdr:cNvSpPr>
        </xdr:nvSpPr>
        <xdr:spPr>
          <a:xfrm>
            <a:off x="3369564" y="62306985"/>
            <a:ext cx="1888236" cy="1484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476250" cy="3305175"/>
    <xdr:grpSp>
      <xdr:nvGrpSpPr>
        <xdr:cNvPr id="41" name="Группа 41"/>
        <xdr:cNvGrpSpPr>
          <a:grpSpLocks/>
        </xdr:cNvGrpSpPr>
      </xdr:nvGrpSpPr>
      <xdr:grpSpPr>
        <a:xfrm>
          <a:off x="2533650" y="1600200"/>
          <a:ext cx="476250" cy="3305175"/>
          <a:chOff x="12700" y="62141100"/>
          <a:chExt cx="5245100" cy="314325"/>
        </a:xfrm>
        <a:solidFill>
          <a:srgbClr val="FFFFFF"/>
        </a:solidFill>
      </xdr:grpSpPr>
      <xdr:sp>
        <xdr:nvSpPr>
          <xdr:cNvPr id="42" name="4893"/>
          <xdr:cNvSpPr>
            <a:spLocks/>
          </xdr:cNvSpPr>
        </xdr:nvSpPr>
        <xdr:spPr>
          <a:xfrm>
            <a:off x="12700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4894"/>
          <xdr:cNvSpPr>
            <a:spLocks/>
          </xdr:cNvSpPr>
        </xdr:nvSpPr>
        <xdr:spPr>
          <a:xfrm>
            <a:off x="2215642" y="62141100"/>
            <a:ext cx="83921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4895"/>
          <xdr:cNvSpPr>
            <a:spLocks/>
          </xdr:cNvSpPr>
        </xdr:nvSpPr>
        <xdr:spPr>
          <a:xfrm>
            <a:off x="3369564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4900"/>
          <xdr:cNvSpPr>
            <a:spLocks/>
          </xdr:cNvSpPr>
        </xdr:nvSpPr>
        <xdr:spPr>
          <a:xfrm>
            <a:off x="3369564" y="62308714"/>
            <a:ext cx="1888236" cy="1467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476250" cy="685800"/>
    <xdr:grpSp>
      <xdr:nvGrpSpPr>
        <xdr:cNvPr id="46" name="Группа 46"/>
        <xdr:cNvGrpSpPr>
          <a:grpSpLocks/>
        </xdr:cNvGrpSpPr>
      </xdr:nvGrpSpPr>
      <xdr:grpSpPr>
        <a:xfrm>
          <a:off x="2533650" y="1600200"/>
          <a:ext cx="476250" cy="685800"/>
          <a:chOff x="12700" y="62141100"/>
          <a:chExt cx="5245100" cy="314325"/>
        </a:xfrm>
        <a:solidFill>
          <a:srgbClr val="FFFFFF"/>
        </a:solidFill>
      </xdr:grpSpPr>
      <xdr:sp>
        <xdr:nvSpPr>
          <xdr:cNvPr id="47" name="4893"/>
          <xdr:cNvSpPr>
            <a:spLocks/>
          </xdr:cNvSpPr>
        </xdr:nvSpPr>
        <xdr:spPr>
          <a:xfrm>
            <a:off x="12700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4894"/>
          <xdr:cNvSpPr>
            <a:spLocks/>
          </xdr:cNvSpPr>
        </xdr:nvSpPr>
        <xdr:spPr>
          <a:xfrm>
            <a:off x="2215642" y="62141100"/>
            <a:ext cx="83921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4895"/>
          <xdr:cNvSpPr>
            <a:spLocks/>
          </xdr:cNvSpPr>
        </xdr:nvSpPr>
        <xdr:spPr>
          <a:xfrm>
            <a:off x="3369564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4900"/>
          <xdr:cNvSpPr>
            <a:spLocks/>
          </xdr:cNvSpPr>
        </xdr:nvSpPr>
        <xdr:spPr>
          <a:xfrm>
            <a:off x="3369564" y="62306985"/>
            <a:ext cx="1888236" cy="1484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476250" cy="685800"/>
    <xdr:grpSp>
      <xdr:nvGrpSpPr>
        <xdr:cNvPr id="51" name="Группа 51"/>
        <xdr:cNvGrpSpPr>
          <a:grpSpLocks/>
        </xdr:cNvGrpSpPr>
      </xdr:nvGrpSpPr>
      <xdr:grpSpPr>
        <a:xfrm>
          <a:off x="2533650" y="1600200"/>
          <a:ext cx="476250" cy="685800"/>
          <a:chOff x="12700" y="62141100"/>
          <a:chExt cx="5245100" cy="314325"/>
        </a:xfrm>
        <a:solidFill>
          <a:srgbClr val="FFFFFF"/>
        </a:solidFill>
      </xdr:grpSpPr>
      <xdr:sp>
        <xdr:nvSpPr>
          <xdr:cNvPr id="52" name="4893"/>
          <xdr:cNvSpPr>
            <a:spLocks/>
          </xdr:cNvSpPr>
        </xdr:nvSpPr>
        <xdr:spPr>
          <a:xfrm>
            <a:off x="12700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4894"/>
          <xdr:cNvSpPr>
            <a:spLocks/>
          </xdr:cNvSpPr>
        </xdr:nvSpPr>
        <xdr:spPr>
          <a:xfrm>
            <a:off x="2215642" y="62141100"/>
            <a:ext cx="83921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4895"/>
          <xdr:cNvSpPr>
            <a:spLocks/>
          </xdr:cNvSpPr>
        </xdr:nvSpPr>
        <xdr:spPr>
          <a:xfrm>
            <a:off x="3369564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4900"/>
          <xdr:cNvSpPr>
            <a:spLocks/>
          </xdr:cNvSpPr>
        </xdr:nvSpPr>
        <xdr:spPr>
          <a:xfrm>
            <a:off x="3369564" y="62306985"/>
            <a:ext cx="1888236" cy="1484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419100</xdr:colOff>
      <xdr:row>8</xdr:row>
      <xdr:rowOff>0</xdr:rowOff>
    </xdr:from>
    <xdr:ext cx="476250" cy="685800"/>
    <xdr:grpSp>
      <xdr:nvGrpSpPr>
        <xdr:cNvPr id="56" name="Группа 56"/>
        <xdr:cNvGrpSpPr>
          <a:grpSpLocks/>
        </xdr:cNvGrpSpPr>
      </xdr:nvGrpSpPr>
      <xdr:grpSpPr>
        <a:xfrm>
          <a:off x="2533650" y="1600200"/>
          <a:ext cx="476250" cy="685800"/>
          <a:chOff x="12700" y="62141100"/>
          <a:chExt cx="5245100" cy="314325"/>
        </a:xfrm>
        <a:solidFill>
          <a:srgbClr val="FFFFFF"/>
        </a:solidFill>
      </xdr:grpSpPr>
      <xdr:sp>
        <xdr:nvSpPr>
          <xdr:cNvPr id="57" name="4893"/>
          <xdr:cNvSpPr>
            <a:spLocks/>
          </xdr:cNvSpPr>
        </xdr:nvSpPr>
        <xdr:spPr>
          <a:xfrm>
            <a:off x="12700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4894"/>
          <xdr:cNvSpPr>
            <a:spLocks/>
          </xdr:cNvSpPr>
        </xdr:nvSpPr>
        <xdr:spPr>
          <a:xfrm>
            <a:off x="2215642" y="62141100"/>
            <a:ext cx="83921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4895"/>
          <xdr:cNvSpPr>
            <a:spLocks/>
          </xdr:cNvSpPr>
        </xdr:nvSpPr>
        <xdr:spPr>
          <a:xfrm>
            <a:off x="3369564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4900"/>
          <xdr:cNvSpPr>
            <a:spLocks/>
          </xdr:cNvSpPr>
        </xdr:nvSpPr>
        <xdr:spPr>
          <a:xfrm>
            <a:off x="3369564" y="62306985"/>
            <a:ext cx="1888236" cy="1484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3305175"/>
    <xdr:grpSp>
      <xdr:nvGrpSpPr>
        <xdr:cNvPr id="61" name="Группа 61"/>
        <xdr:cNvGrpSpPr>
          <a:grpSpLocks/>
        </xdr:cNvGrpSpPr>
      </xdr:nvGrpSpPr>
      <xdr:grpSpPr>
        <a:xfrm>
          <a:off x="2533650" y="1600200"/>
          <a:ext cx="476250" cy="3305175"/>
          <a:chOff x="12700" y="62141100"/>
          <a:chExt cx="5245100" cy="314325"/>
        </a:xfrm>
        <a:solidFill>
          <a:srgbClr val="FFFFFF"/>
        </a:solidFill>
      </xdr:grpSpPr>
      <xdr:sp>
        <xdr:nvSpPr>
          <xdr:cNvPr id="62" name="4893"/>
          <xdr:cNvSpPr>
            <a:spLocks/>
          </xdr:cNvSpPr>
        </xdr:nvSpPr>
        <xdr:spPr>
          <a:xfrm>
            <a:off x="12700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4894"/>
          <xdr:cNvSpPr>
            <a:spLocks/>
          </xdr:cNvSpPr>
        </xdr:nvSpPr>
        <xdr:spPr>
          <a:xfrm>
            <a:off x="2215642" y="62141100"/>
            <a:ext cx="83921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4895"/>
          <xdr:cNvSpPr>
            <a:spLocks/>
          </xdr:cNvSpPr>
        </xdr:nvSpPr>
        <xdr:spPr>
          <a:xfrm>
            <a:off x="3369564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4900"/>
          <xdr:cNvSpPr>
            <a:spLocks/>
          </xdr:cNvSpPr>
        </xdr:nvSpPr>
        <xdr:spPr>
          <a:xfrm>
            <a:off x="3369564" y="62308714"/>
            <a:ext cx="1888236" cy="1467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685800"/>
    <xdr:grpSp>
      <xdr:nvGrpSpPr>
        <xdr:cNvPr id="66" name="Группа 66"/>
        <xdr:cNvGrpSpPr>
          <a:grpSpLocks/>
        </xdr:cNvGrpSpPr>
      </xdr:nvGrpSpPr>
      <xdr:grpSpPr>
        <a:xfrm>
          <a:off x="2533650" y="1600200"/>
          <a:ext cx="476250" cy="685800"/>
          <a:chOff x="12700" y="62141100"/>
          <a:chExt cx="5245100" cy="314325"/>
        </a:xfrm>
        <a:solidFill>
          <a:srgbClr val="FFFFFF"/>
        </a:solidFill>
      </xdr:grpSpPr>
      <xdr:sp>
        <xdr:nvSpPr>
          <xdr:cNvPr id="67" name="4893"/>
          <xdr:cNvSpPr>
            <a:spLocks/>
          </xdr:cNvSpPr>
        </xdr:nvSpPr>
        <xdr:spPr>
          <a:xfrm>
            <a:off x="12700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4894"/>
          <xdr:cNvSpPr>
            <a:spLocks/>
          </xdr:cNvSpPr>
        </xdr:nvSpPr>
        <xdr:spPr>
          <a:xfrm>
            <a:off x="2215642" y="62141100"/>
            <a:ext cx="83921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4895"/>
          <xdr:cNvSpPr>
            <a:spLocks/>
          </xdr:cNvSpPr>
        </xdr:nvSpPr>
        <xdr:spPr>
          <a:xfrm>
            <a:off x="3369564" y="62141100"/>
            <a:ext cx="1888236" cy="165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4900"/>
          <xdr:cNvSpPr>
            <a:spLocks/>
          </xdr:cNvSpPr>
        </xdr:nvSpPr>
        <xdr:spPr>
          <a:xfrm>
            <a:off x="3369564" y="62306985"/>
            <a:ext cx="1888236" cy="1484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0" cy="161925"/>
    <xdr:grpSp>
      <xdr:nvGrpSpPr>
        <xdr:cNvPr id="71" name="Группа 1"/>
        <xdr:cNvGrpSpPr>
          <a:grpSpLocks/>
        </xdr:cNvGrpSpPr>
      </xdr:nvGrpSpPr>
      <xdr:grpSpPr>
        <a:xfrm>
          <a:off x="2533650" y="1600200"/>
          <a:ext cx="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72" name="4893"/>
          <xdr:cNvSpPr>
            <a:spLocks/>
          </xdr:cNvSpPr>
        </xdr:nvSpPr>
        <xdr:spPr>
          <a:xfrm>
            <a:off x="2534282" y="-62657633"/>
            <a:ext cx="0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4894"/>
          <xdr:cNvSpPr>
            <a:spLocks/>
          </xdr:cNvSpPr>
        </xdr:nvSpPr>
        <xdr:spPr>
          <a:xfrm>
            <a:off x="2534282" y="-62657633"/>
            <a:ext cx="0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4895"/>
          <xdr:cNvSpPr>
            <a:spLocks/>
          </xdr:cNvSpPr>
        </xdr:nvSpPr>
        <xdr:spPr>
          <a:xfrm>
            <a:off x="2534282" y="-62657633"/>
            <a:ext cx="0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4900"/>
          <xdr:cNvSpPr>
            <a:spLocks/>
          </xdr:cNvSpPr>
        </xdr:nvSpPr>
        <xdr:spPr>
          <a:xfrm>
            <a:off x="2534282" y="-62643567"/>
            <a:ext cx="0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0" cy="161925"/>
    <xdr:grpSp>
      <xdr:nvGrpSpPr>
        <xdr:cNvPr id="76" name="Группа 11"/>
        <xdr:cNvGrpSpPr>
          <a:grpSpLocks/>
        </xdr:cNvGrpSpPr>
      </xdr:nvGrpSpPr>
      <xdr:grpSpPr>
        <a:xfrm>
          <a:off x="2533650" y="1600200"/>
          <a:ext cx="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77" name="4893"/>
          <xdr:cNvSpPr>
            <a:spLocks/>
          </xdr:cNvSpPr>
        </xdr:nvSpPr>
        <xdr:spPr>
          <a:xfrm>
            <a:off x="2534282" y="-62662112"/>
            <a:ext cx="0" cy="18490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4894"/>
          <xdr:cNvSpPr>
            <a:spLocks/>
          </xdr:cNvSpPr>
        </xdr:nvSpPr>
        <xdr:spPr>
          <a:xfrm>
            <a:off x="2534282" y="-62662112"/>
            <a:ext cx="0" cy="18490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4895"/>
          <xdr:cNvSpPr>
            <a:spLocks/>
          </xdr:cNvSpPr>
        </xdr:nvSpPr>
        <xdr:spPr>
          <a:xfrm>
            <a:off x="2534282" y="-62662112"/>
            <a:ext cx="0" cy="18490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4900"/>
          <xdr:cNvSpPr>
            <a:spLocks/>
          </xdr:cNvSpPr>
        </xdr:nvSpPr>
        <xdr:spPr>
          <a:xfrm>
            <a:off x="2534282" y="-62643567"/>
            <a:ext cx="0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61925"/>
    <xdr:grpSp>
      <xdr:nvGrpSpPr>
        <xdr:cNvPr id="81" name="Группа 16"/>
        <xdr:cNvGrpSpPr>
          <a:grpSpLocks/>
        </xdr:cNvGrpSpPr>
      </xdr:nvGrpSpPr>
      <xdr:grpSpPr>
        <a:xfrm>
          <a:off x="2533650" y="16002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8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61925"/>
    <xdr:grpSp>
      <xdr:nvGrpSpPr>
        <xdr:cNvPr id="86" name="Группа 21"/>
        <xdr:cNvGrpSpPr>
          <a:grpSpLocks/>
        </xdr:cNvGrpSpPr>
      </xdr:nvGrpSpPr>
      <xdr:grpSpPr>
        <a:xfrm>
          <a:off x="2533650" y="16002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87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61925"/>
    <xdr:grpSp>
      <xdr:nvGrpSpPr>
        <xdr:cNvPr id="91" name="Группа 26"/>
        <xdr:cNvGrpSpPr>
          <a:grpSpLocks/>
        </xdr:cNvGrpSpPr>
      </xdr:nvGrpSpPr>
      <xdr:grpSpPr>
        <a:xfrm>
          <a:off x="2533650" y="16002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9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61925"/>
    <xdr:grpSp>
      <xdr:nvGrpSpPr>
        <xdr:cNvPr id="96" name="Группа 31"/>
        <xdr:cNvGrpSpPr>
          <a:grpSpLocks/>
        </xdr:cNvGrpSpPr>
      </xdr:nvGrpSpPr>
      <xdr:grpSpPr>
        <a:xfrm>
          <a:off x="2533650" y="16002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97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61925"/>
    <xdr:grpSp>
      <xdr:nvGrpSpPr>
        <xdr:cNvPr id="101" name="Группа 36"/>
        <xdr:cNvGrpSpPr>
          <a:grpSpLocks/>
        </xdr:cNvGrpSpPr>
      </xdr:nvGrpSpPr>
      <xdr:grpSpPr>
        <a:xfrm>
          <a:off x="2533650" y="16002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0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2276475"/>
    <xdr:grpSp>
      <xdr:nvGrpSpPr>
        <xdr:cNvPr id="106" name="Группа 41"/>
        <xdr:cNvGrpSpPr>
          <a:grpSpLocks/>
        </xdr:cNvGrpSpPr>
      </xdr:nvGrpSpPr>
      <xdr:grpSpPr>
        <a:xfrm>
          <a:off x="2533650" y="1600200"/>
          <a:ext cx="476250" cy="2276475"/>
          <a:chOff x="12700" y="62141100"/>
          <a:chExt cx="5245100" cy="314325"/>
        </a:xfrm>
        <a:solidFill>
          <a:srgbClr val="FFFFFF"/>
        </a:solidFill>
      </xdr:grpSpPr>
      <xdr:sp>
        <xdr:nvSpPr>
          <xdr:cNvPr id="107" name="4893"/>
          <xdr:cNvSpPr>
            <a:spLocks/>
          </xdr:cNvSpPr>
        </xdr:nvSpPr>
        <xdr:spPr>
          <a:xfrm>
            <a:off x="12700" y="62141100"/>
            <a:ext cx="1888236" cy="1683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4894"/>
          <xdr:cNvSpPr>
            <a:spLocks/>
          </xdr:cNvSpPr>
        </xdr:nvSpPr>
        <xdr:spPr>
          <a:xfrm>
            <a:off x="2215642" y="62141100"/>
            <a:ext cx="839216" cy="1683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4895"/>
          <xdr:cNvSpPr>
            <a:spLocks/>
          </xdr:cNvSpPr>
        </xdr:nvSpPr>
        <xdr:spPr>
          <a:xfrm>
            <a:off x="3369564" y="62141100"/>
            <a:ext cx="1888236" cy="1683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4900"/>
          <xdr:cNvSpPr>
            <a:spLocks/>
          </xdr:cNvSpPr>
        </xdr:nvSpPr>
        <xdr:spPr>
          <a:xfrm>
            <a:off x="3369564" y="62309421"/>
            <a:ext cx="1888236" cy="1460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61925"/>
    <xdr:grpSp>
      <xdr:nvGrpSpPr>
        <xdr:cNvPr id="111" name="Группа 46"/>
        <xdr:cNvGrpSpPr>
          <a:grpSpLocks/>
        </xdr:cNvGrpSpPr>
      </xdr:nvGrpSpPr>
      <xdr:grpSpPr>
        <a:xfrm>
          <a:off x="2533650" y="16002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1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61925"/>
    <xdr:grpSp>
      <xdr:nvGrpSpPr>
        <xdr:cNvPr id="116" name="Группа 51"/>
        <xdr:cNvGrpSpPr>
          <a:grpSpLocks/>
        </xdr:cNvGrpSpPr>
      </xdr:nvGrpSpPr>
      <xdr:grpSpPr>
        <a:xfrm>
          <a:off x="2533650" y="16002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17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8</xdr:row>
      <xdr:rowOff>0</xdr:rowOff>
    </xdr:from>
    <xdr:ext cx="476250" cy="161925"/>
    <xdr:grpSp>
      <xdr:nvGrpSpPr>
        <xdr:cNvPr id="121" name="Группа 56"/>
        <xdr:cNvGrpSpPr>
          <a:grpSpLocks/>
        </xdr:cNvGrpSpPr>
      </xdr:nvGrpSpPr>
      <xdr:grpSpPr>
        <a:xfrm>
          <a:off x="2533650" y="16002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2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0" cy="200025"/>
    <xdr:grpSp>
      <xdr:nvGrpSpPr>
        <xdr:cNvPr id="126" name="Группа 1"/>
        <xdr:cNvGrpSpPr>
          <a:grpSpLocks/>
        </xdr:cNvGrpSpPr>
      </xdr:nvGrpSpPr>
      <xdr:grpSpPr>
        <a:xfrm>
          <a:off x="2533650" y="9086850"/>
          <a:ext cx="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27" name="4893"/>
          <xdr:cNvSpPr>
            <a:spLocks/>
          </xdr:cNvSpPr>
        </xdr:nvSpPr>
        <xdr:spPr>
          <a:xfrm>
            <a:off x="2534282" y="-83621224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4894"/>
          <xdr:cNvSpPr>
            <a:spLocks/>
          </xdr:cNvSpPr>
        </xdr:nvSpPr>
        <xdr:spPr>
          <a:xfrm>
            <a:off x="2534282" y="-83621224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4895"/>
          <xdr:cNvSpPr>
            <a:spLocks/>
          </xdr:cNvSpPr>
        </xdr:nvSpPr>
        <xdr:spPr>
          <a:xfrm>
            <a:off x="2534282" y="-83621224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4900"/>
          <xdr:cNvSpPr>
            <a:spLocks/>
          </xdr:cNvSpPr>
        </xdr:nvSpPr>
        <xdr:spPr>
          <a:xfrm>
            <a:off x="2534282" y="-83618552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0" cy="200025"/>
    <xdr:grpSp>
      <xdr:nvGrpSpPr>
        <xdr:cNvPr id="131" name="Группа 11"/>
        <xdr:cNvGrpSpPr>
          <a:grpSpLocks/>
        </xdr:cNvGrpSpPr>
      </xdr:nvGrpSpPr>
      <xdr:grpSpPr>
        <a:xfrm>
          <a:off x="2533650" y="9086850"/>
          <a:ext cx="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32" name="4893"/>
          <xdr:cNvSpPr>
            <a:spLocks/>
          </xdr:cNvSpPr>
        </xdr:nvSpPr>
        <xdr:spPr>
          <a:xfrm>
            <a:off x="2534282" y="-83633483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4894"/>
          <xdr:cNvSpPr>
            <a:spLocks/>
          </xdr:cNvSpPr>
        </xdr:nvSpPr>
        <xdr:spPr>
          <a:xfrm>
            <a:off x="2534282" y="-83633483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4895"/>
          <xdr:cNvSpPr>
            <a:spLocks/>
          </xdr:cNvSpPr>
        </xdr:nvSpPr>
        <xdr:spPr>
          <a:xfrm>
            <a:off x="2534282" y="-83633483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4900"/>
          <xdr:cNvSpPr>
            <a:spLocks/>
          </xdr:cNvSpPr>
        </xdr:nvSpPr>
        <xdr:spPr>
          <a:xfrm>
            <a:off x="2534282" y="-83618552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200025"/>
    <xdr:grpSp>
      <xdr:nvGrpSpPr>
        <xdr:cNvPr id="136" name="Группа 16"/>
        <xdr:cNvGrpSpPr>
          <a:grpSpLocks/>
        </xdr:cNvGrpSpPr>
      </xdr:nvGrpSpPr>
      <xdr:grpSpPr>
        <a:xfrm>
          <a:off x="2533650" y="908685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3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200025"/>
    <xdr:grpSp>
      <xdr:nvGrpSpPr>
        <xdr:cNvPr id="141" name="Группа 21"/>
        <xdr:cNvGrpSpPr>
          <a:grpSpLocks/>
        </xdr:cNvGrpSpPr>
      </xdr:nvGrpSpPr>
      <xdr:grpSpPr>
        <a:xfrm>
          <a:off x="2533650" y="908685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4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200025"/>
    <xdr:grpSp>
      <xdr:nvGrpSpPr>
        <xdr:cNvPr id="146" name="Группа 26"/>
        <xdr:cNvGrpSpPr>
          <a:grpSpLocks/>
        </xdr:cNvGrpSpPr>
      </xdr:nvGrpSpPr>
      <xdr:grpSpPr>
        <a:xfrm>
          <a:off x="2533650" y="908685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4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200025"/>
    <xdr:grpSp>
      <xdr:nvGrpSpPr>
        <xdr:cNvPr id="151" name="Группа 31"/>
        <xdr:cNvGrpSpPr>
          <a:grpSpLocks/>
        </xdr:cNvGrpSpPr>
      </xdr:nvGrpSpPr>
      <xdr:grpSpPr>
        <a:xfrm>
          <a:off x="2533650" y="908685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5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200025"/>
    <xdr:grpSp>
      <xdr:nvGrpSpPr>
        <xdr:cNvPr id="156" name="Группа 36"/>
        <xdr:cNvGrpSpPr>
          <a:grpSpLocks/>
        </xdr:cNvGrpSpPr>
      </xdr:nvGrpSpPr>
      <xdr:grpSpPr>
        <a:xfrm>
          <a:off x="2533650" y="908685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5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3095625"/>
    <xdr:grpSp>
      <xdr:nvGrpSpPr>
        <xdr:cNvPr id="161" name="Группа 41"/>
        <xdr:cNvGrpSpPr>
          <a:grpSpLocks/>
        </xdr:cNvGrpSpPr>
      </xdr:nvGrpSpPr>
      <xdr:grpSpPr>
        <a:xfrm>
          <a:off x="2533650" y="9086850"/>
          <a:ext cx="476250" cy="3095625"/>
          <a:chOff x="12700" y="62141100"/>
          <a:chExt cx="5245100" cy="314325"/>
        </a:xfrm>
        <a:solidFill>
          <a:srgbClr val="FFFFFF"/>
        </a:solidFill>
      </xdr:grpSpPr>
      <xdr:sp>
        <xdr:nvSpPr>
          <xdr:cNvPr id="162" name="4893"/>
          <xdr:cNvSpPr>
            <a:spLocks/>
          </xdr:cNvSpPr>
        </xdr:nvSpPr>
        <xdr:spPr>
          <a:xfrm>
            <a:off x="12700" y="62141100"/>
            <a:ext cx="1888236" cy="16777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4894"/>
          <xdr:cNvSpPr>
            <a:spLocks/>
          </xdr:cNvSpPr>
        </xdr:nvSpPr>
        <xdr:spPr>
          <a:xfrm>
            <a:off x="2215642" y="62141100"/>
            <a:ext cx="839216" cy="16777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4895"/>
          <xdr:cNvSpPr>
            <a:spLocks/>
          </xdr:cNvSpPr>
        </xdr:nvSpPr>
        <xdr:spPr>
          <a:xfrm>
            <a:off x="3369564" y="62141100"/>
            <a:ext cx="1888236" cy="16777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4900"/>
          <xdr:cNvSpPr>
            <a:spLocks/>
          </xdr:cNvSpPr>
        </xdr:nvSpPr>
        <xdr:spPr>
          <a:xfrm>
            <a:off x="3369564" y="62308871"/>
            <a:ext cx="1888236" cy="14655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200025"/>
    <xdr:grpSp>
      <xdr:nvGrpSpPr>
        <xdr:cNvPr id="166" name="Группа 46"/>
        <xdr:cNvGrpSpPr>
          <a:grpSpLocks/>
        </xdr:cNvGrpSpPr>
      </xdr:nvGrpSpPr>
      <xdr:grpSpPr>
        <a:xfrm>
          <a:off x="2533650" y="908685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6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200025"/>
    <xdr:grpSp>
      <xdr:nvGrpSpPr>
        <xdr:cNvPr id="171" name="Группа 51"/>
        <xdr:cNvGrpSpPr>
          <a:grpSpLocks/>
        </xdr:cNvGrpSpPr>
      </xdr:nvGrpSpPr>
      <xdr:grpSpPr>
        <a:xfrm>
          <a:off x="2533650" y="908685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7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200025"/>
    <xdr:grpSp>
      <xdr:nvGrpSpPr>
        <xdr:cNvPr id="176" name="Группа 56"/>
        <xdr:cNvGrpSpPr>
          <a:grpSpLocks/>
        </xdr:cNvGrpSpPr>
      </xdr:nvGrpSpPr>
      <xdr:grpSpPr>
        <a:xfrm>
          <a:off x="2533650" y="908685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7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0" cy="200025"/>
    <xdr:grpSp>
      <xdr:nvGrpSpPr>
        <xdr:cNvPr id="181" name="Группа 1"/>
        <xdr:cNvGrpSpPr>
          <a:grpSpLocks/>
        </xdr:cNvGrpSpPr>
      </xdr:nvGrpSpPr>
      <xdr:grpSpPr>
        <a:xfrm>
          <a:off x="2533650" y="9086850"/>
          <a:ext cx="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82" name="4893"/>
          <xdr:cNvSpPr>
            <a:spLocks/>
          </xdr:cNvSpPr>
        </xdr:nvSpPr>
        <xdr:spPr>
          <a:xfrm>
            <a:off x="2534282" y="-83621224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4894"/>
          <xdr:cNvSpPr>
            <a:spLocks/>
          </xdr:cNvSpPr>
        </xdr:nvSpPr>
        <xdr:spPr>
          <a:xfrm>
            <a:off x="2534282" y="-83621224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4895"/>
          <xdr:cNvSpPr>
            <a:spLocks/>
          </xdr:cNvSpPr>
        </xdr:nvSpPr>
        <xdr:spPr>
          <a:xfrm>
            <a:off x="2534282" y="-83621224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4900"/>
          <xdr:cNvSpPr>
            <a:spLocks/>
          </xdr:cNvSpPr>
        </xdr:nvSpPr>
        <xdr:spPr>
          <a:xfrm>
            <a:off x="2534282" y="-83618552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0" cy="200025"/>
    <xdr:grpSp>
      <xdr:nvGrpSpPr>
        <xdr:cNvPr id="186" name="Группа 11"/>
        <xdr:cNvGrpSpPr>
          <a:grpSpLocks/>
        </xdr:cNvGrpSpPr>
      </xdr:nvGrpSpPr>
      <xdr:grpSpPr>
        <a:xfrm>
          <a:off x="2533650" y="9086850"/>
          <a:ext cx="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87" name="4893"/>
          <xdr:cNvSpPr>
            <a:spLocks/>
          </xdr:cNvSpPr>
        </xdr:nvSpPr>
        <xdr:spPr>
          <a:xfrm>
            <a:off x="2534282" y="-83633483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4894"/>
          <xdr:cNvSpPr>
            <a:spLocks/>
          </xdr:cNvSpPr>
        </xdr:nvSpPr>
        <xdr:spPr>
          <a:xfrm>
            <a:off x="2534282" y="-83633483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4895"/>
          <xdr:cNvSpPr>
            <a:spLocks/>
          </xdr:cNvSpPr>
        </xdr:nvSpPr>
        <xdr:spPr>
          <a:xfrm>
            <a:off x="2534282" y="-83633483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4900"/>
          <xdr:cNvSpPr>
            <a:spLocks/>
          </xdr:cNvSpPr>
        </xdr:nvSpPr>
        <xdr:spPr>
          <a:xfrm>
            <a:off x="2534282" y="-83618552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200025"/>
    <xdr:grpSp>
      <xdr:nvGrpSpPr>
        <xdr:cNvPr id="191" name="Группа 16"/>
        <xdr:cNvGrpSpPr>
          <a:grpSpLocks/>
        </xdr:cNvGrpSpPr>
      </xdr:nvGrpSpPr>
      <xdr:grpSpPr>
        <a:xfrm>
          <a:off x="2533650" y="908685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9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200025"/>
    <xdr:grpSp>
      <xdr:nvGrpSpPr>
        <xdr:cNvPr id="196" name="Группа 21"/>
        <xdr:cNvGrpSpPr>
          <a:grpSpLocks/>
        </xdr:cNvGrpSpPr>
      </xdr:nvGrpSpPr>
      <xdr:grpSpPr>
        <a:xfrm>
          <a:off x="2533650" y="908685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9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200025"/>
    <xdr:grpSp>
      <xdr:nvGrpSpPr>
        <xdr:cNvPr id="201" name="Группа 26"/>
        <xdr:cNvGrpSpPr>
          <a:grpSpLocks/>
        </xdr:cNvGrpSpPr>
      </xdr:nvGrpSpPr>
      <xdr:grpSpPr>
        <a:xfrm>
          <a:off x="2533650" y="908685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20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200025"/>
    <xdr:grpSp>
      <xdr:nvGrpSpPr>
        <xdr:cNvPr id="206" name="Группа 31"/>
        <xdr:cNvGrpSpPr>
          <a:grpSpLocks/>
        </xdr:cNvGrpSpPr>
      </xdr:nvGrpSpPr>
      <xdr:grpSpPr>
        <a:xfrm>
          <a:off x="2533650" y="908685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20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200025"/>
    <xdr:grpSp>
      <xdr:nvGrpSpPr>
        <xdr:cNvPr id="211" name="Группа 36"/>
        <xdr:cNvGrpSpPr>
          <a:grpSpLocks/>
        </xdr:cNvGrpSpPr>
      </xdr:nvGrpSpPr>
      <xdr:grpSpPr>
        <a:xfrm>
          <a:off x="2533650" y="908685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21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933450"/>
    <xdr:grpSp>
      <xdr:nvGrpSpPr>
        <xdr:cNvPr id="216" name="Группа 41"/>
        <xdr:cNvGrpSpPr>
          <a:grpSpLocks/>
        </xdr:cNvGrpSpPr>
      </xdr:nvGrpSpPr>
      <xdr:grpSpPr>
        <a:xfrm>
          <a:off x="2533650" y="9086850"/>
          <a:ext cx="476250" cy="933450"/>
          <a:chOff x="12700" y="62141100"/>
          <a:chExt cx="5245100" cy="314325"/>
        </a:xfrm>
        <a:solidFill>
          <a:srgbClr val="FFFFFF"/>
        </a:solidFill>
      </xdr:grpSpPr>
      <xdr:sp>
        <xdr:nvSpPr>
          <xdr:cNvPr id="217" name="4893"/>
          <xdr:cNvSpPr>
            <a:spLocks/>
          </xdr:cNvSpPr>
        </xdr:nvSpPr>
        <xdr:spPr>
          <a:xfrm>
            <a:off x="12700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4894"/>
          <xdr:cNvSpPr>
            <a:spLocks/>
          </xdr:cNvSpPr>
        </xdr:nvSpPr>
        <xdr:spPr>
          <a:xfrm>
            <a:off x="2215642" y="62141100"/>
            <a:ext cx="83921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4895"/>
          <xdr:cNvSpPr>
            <a:spLocks/>
          </xdr:cNvSpPr>
        </xdr:nvSpPr>
        <xdr:spPr>
          <a:xfrm>
            <a:off x="3369564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4900"/>
          <xdr:cNvSpPr>
            <a:spLocks/>
          </xdr:cNvSpPr>
        </xdr:nvSpPr>
        <xdr:spPr>
          <a:xfrm>
            <a:off x="3369564" y="62308714"/>
            <a:ext cx="1888236" cy="1467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200025"/>
    <xdr:grpSp>
      <xdr:nvGrpSpPr>
        <xdr:cNvPr id="221" name="Группа 46"/>
        <xdr:cNvGrpSpPr>
          <a:grpSpLocks/>
        </xdr:cNvGrpSpPr>
      </xdr:nvGrpSpPr>
      <xdr:grpSpPr>
        <a:xfrm>
          <a:off x="2533650" y="908685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22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200025"/>
    <xdr:grpSp>
      <xdr:nvGrpSpPr>
        <xdr:cNvPr id="226" name="Группа 51"/>
        <xdr:cNvGrpSpPr>
          <a:grpSpLocks/>
        </xdr:cNvGrpSpPr>
      </xdr:nvGrpSpPr>
      <xdr:grpSpPr>
        <a:xfrm>
          <a:off x="2533650" y="908685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22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21</xdr:row>
      <xdr:rowOff>0</xdr:rowOff>
    </xdr:from>
    <xdr:ext cx="476250" cy="200025"/>
    <xdr:grpSp>
      <xdr:nvGrpSpPr>
        <xdr:cNvPr id="231" name="Группа 56"/>
        <xdr:cNvGrpSpPr>
          <a:grpSpLocks/>
        </xdr:cNvGrpSpPr>
      </xdr:nvGrpSpPr>
      <xdr:grpSpPr>
        <a:xfrm>
          <a:off x="2533650" y="908685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23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tabSelected="1" zoomScalePageLayoutView="0" workbookViewId="0" topLeftCell="A232">
      <selection activeCell="F186" sqref="F186"/>
    </sheetView>
  </sheetViews>
  <sheetFormatPr defaultColWidth="9.140625" defaultRowHeight="12.75"/>
  <cols>
    <col min="1" max="1" width="7.28125" style="7" customWidth="1"/>
    <col min="2" max="2" width="7.8515625" style="7" customWidth="1"/>
    <col min="3" max="3" width="16.57421875" style="7" customWidth="1"/>
    <col min="4" max="4" width="6.28125" style="7" customWidth="1"/>
    <col min="5" max="5" width="47.28125" style="7" customWidth="1"/>
    <col min="6" max="6" width="17.140625" style="13" customWidth="1"/>
    <col min="7" max="7" width="10.00390625" style="11" customWidth="1"/>
    <col min="8" max="8" width="11.140625" style="7" customWidth="1"/>
    <col min="9" max="9" width="11.8515625" style="7" customWidth="1"/>
    <col min="10" max="16384" width="9.140625" style="7" customWidth="1"/>
  </cols>
  <sheetData>
    <row r="1" spans="1:6" ht="15.75">
      <c r="A1" s="14"/>
      <c r="B1" s="15"/>
      <c r="C1" s="14"/>
      <c r="D1" s="15"/>
      <c r="E1" s="14"/>
      <c r="F1" s="15" t="s">
        <v>265</v>
      </c>
    </row>
    <row r="2" spans="1:6" ht="15.75">
      <c r="A2" s="104"/>
      <c r="B2" s="104"/>
      <c r="C2" s="104"/>
      <c r="D2" s="104"/>
      <c r="E2" s="104" t="s">
        <v>63</v>
      </c>
      <c r="F2" s="104"/>
    </row>
    <row r="3" spans="1:6" ht="15.75">
      <c r="A3" s="105"/>
      <c r="B3" s="105"/>
      <c r="C3" s="105"/>
      <c r="D3" s="105"/>
      <c r="E3" s="105" t="s">
        <v>117</v>
      </c>
      <c r="F3" s="105"/>
    </row>
    <row r="4" spans="1:6" ht="20.25" customHeight="1">
      <c r="A4" s="103" t="s">
        <v>62</v>
      </c>
      <c r="B4" s="103"/>
      <c r="C4" s="103"/>
      <c r="D4" s="103"/>
      <c r="E4" s="103"/>
      <c r="F4" s="103"/>
    </row>
    <row r="6" spans="1:6" ht="19.5" customHeight="1">
      <c r="A6" s="8" t="s">
        <v>4</v>
      </c>
      <c r="B6" s="8" t="s">
        <v>5</v>
      </c>
      <c r="C6" s="8" t="s">
        <v>0</v>
      </c>
      <c r="D6" s="8" t="s">
        <v>1</v>
      </c>
      <c r="E6" s="9" t="s">
        <v>2</v>
      </c>
      <c r="F6" s="9" t="s">
        <v>6</v>
      </c>
    </row>
    <row r="7" spans="1:7" ht="15.75">
      <c r="A7" s="8">
        <v>1</v>
      </c>
      <c r="B7" s="8">
        <v>2</v>
      </c>
      <c r="C7" s="8">
        <v>3</v>
      </c>
      <c r="D7" s="8">
        <v>4</v>
      </c>
      <c r="E7" s="9">
        <v>5</v>
      </c>
      <c r="F7" s="9">
        <v>6</v>
      </c>
      <c r="G7" s="6"/>
    </row>
    <row r="8" spans="1:7" ht="31.5">
      <c r="A8" s="25" t="s">
        <v>9</v>
      </c>
      <c r="B8" s="25"/>
      <c r="C8" s="25"/>
      <c r="D8" s="25"/>
      <c r="E8" s="26" t="s">
        <v>10</v>
      </c>
      <c r="F8" s="27">
        <f>F16+F9</f>
        <v>-384.70000000000005</v>
      </c>
      <c r="G8" s="6"/>
    </row>
    <row r="9" spans="1:7" ht="31.5">
      <c r="A9" s="25"/>
      <c r="B9" s="28" t="s">
        <v>204</v>
      </c>
      <c r="C9" s="28"/>
      <c r="D9" s="28"/>
      <c r="E9" s="29" t="s">
        <v>215</v>
      </c>
      <c r="F9" s="30">
        <f aca="true" t="shared" si="0" ref="F9:F14">F10</f>
        <v>-67.9</v>
      </c>
      <c r="G9" s="6"/>
    </row>
    <row r="10" spans="1:7" ht="15.75">
      <c r="A10" s="25"/>
      <c r="B10" s="28" t="s">
        <v>207</v>
      </c>
      <c r="C10" s="28"/>
      <c r="D10" s="28"/>
      <c r="E10" s="31" t="s">
        <v>208</v>
      </c>
      <c r="F10" s="30">
        <f t="shared" si="0"/>
        <v>-67.9</v>
      </c>
      <c r="G10" s="6"/>
    </row>
    <row r="11" spans="1:7" ht="47.25">
      <c r="A11" s="25"/>
      <c r="B11" s="28" t="s">
        <v>207</v>
      </c>
      <c r="C11" s="28" t="s">
        <v>205</v>
      </c>
      <c r="D11" s="28"/>
      <c r="E11" s="31" t="s">
        <v>206</v>
      </c>
      <c r="F11" s="30">
        <f t="shared" si="0"/>
        <v>-67.9</v>
      </c>
      <c r="G11" s="6"/>
    </row>
    <row r="12" spans="1:7" ht="47.25">
      <c r="A12" s="25"/>
      <c r="B12" s="28" t="s">
        <v>207</v>
      </c>
      <c r="C12" s="28" t="s">
        <v>209</v>
      </c>
      <c r="D12" s="28"/>
      <c r="E12" s="31" t="s">
        <v>210</v>
      </c>
      <c r="F12" s="30">
        <f t="shared" si="0"/>
        <v>-67.9</v>
      </c>
      <c r="G12" s="6"/>
    </row>
    <row r="13" spans="1:7" ht="31.5">
      <c r="A13" s="25"/>
      <c r="B13" s="28" t="s">
        <v>207</v>
      </c>
      <c r="C13" s="28" t="s">
        <v>211</v>
      </c>
      <c r="D13" s="28"/>
      <c r="E13" s="31" t="s">
        <v>212</v>
      </c>
      <c r="F13" s="30">
        <f t="shared" si="0"/>
        <v>-67.9</v>
      </c>
      <c r="G13" s="6"/>
    </row>
    <row r="14" spans="1:7" ht="31.5">
      <c r="A14" s="25"/>
      <c r="B14" s="28" t="s">
        <v>207</v>
      </c>
      <c r="C14" s="28" t="s">
        <v>213</v>
      </c>
      <c r="D14" s="28"/>
      <c r="E14" s="31" t="s">
        <v>214</v>
      </c>
      <c r="F14" s="30">
        <f t="shared" si="0"/>
        <v>-67.9</v>
      </c>
      <c r="G14" s="6"/>
    </row>
    <row r="15" spans="1:7" ht="47.25">
      <c r="A15" s="25"/>
      <c r="B15" s="28" t="s">
        <v>207</v>
      </c>
      <c r="C15" s="28" t="s">
        <v>213</v>
      </c>
      <c r="D15" s="28" t="s">
        <v>12</v>
      </c>
      <c r="E15" s="29" t="s">
        <v>15</v>
      </c>
      <c r="F15" s="30">
        <v>-67.9</v>
      </c>
      <c r="G15" s="6"/>
    </row>
    <row r="16" spans="1:7" ht="17.25" customHeight="1">
      <c r="A16" s="32"/>
      <c r="B16" s="32" t="s">
        <v>16</v>
      </c>
      <c r="C16" s="32"/>
      <c r="D16" s="32"/>
      <c r="E16" s="33" t="s">
        <v>18</v>
      </c>
      <c r="F16" s="30">
        <f>F28+F48+F54+F17</f>
        <v>-316.80000000000007</v>
      </c>
      <c r="G16" s="5"/>
    </row>
    <row r="17" spans="1:7" ht="17.25" customHeight="1">
      <c r="A17" s="32"/>
      <c r="B17" s="32" t="s">
        <v>158</v>
      </c>
      <c r="C17" s="32"/>
      <c r="D17" s="32"/>
      <c r="E17" s="33" t="s">
        <v>162</v>
      </c>
      <c r="F17" s="30">
        <f>F18</f>
        <v>-332.9</v>
      </c>
      <c r="G17" s="5"/>
    </row>
    <row r="18" spans="1:7" ht="49.5" customHeight="1">
      <c r="A18" s="32"/>
      <c r="B18" s="32" t="s">
        <v>158</v>
      </c>
      <c r="C18" s="32" t="s">
        <v>11</v>
      </c>
      <c r="D18" s="32"/>
      <c r="E18" s="33" t="s">
        <v>13</v>
      </c>
      <c r="F18" s="30">
        <f>F19</f>
        <v>-332.9</v>
      </c>
      <c r="G18" s="5"/>
    </row>
    <row r="19" spans="1:7" ht="51" customHeight="1">
      <c r="A19" s="32"/>
      <c r="B19" s="32" t="s">
        <v>158</v>
      </c>
      <c r="C19" s="32" t="s">
        <v>159</v>
      </c>
      <c r="D19" s="32"/>
      <c r="E19" s="33" t="s">
        <v>163</v>
      </c>
      <c r="F19" s="30">
        <f>F20</f>
        <v>-332.9</v>
      </c>
      <c r="G19" s="5"/>
    </row>
    <row r="20" spans="1:7" ht="47.25" customHeight="1">
      <c r="A20" s="32"/>
      <c r="B20" s="32" t="s">
        <v>158</v>
      </c>
      <c r="C20" s="32" t="s">
        <v>160</v>
      </c>
      <c r="D20" s="32"/>
      <c r="E20" s="33" t="s">
        <v>14</v>
      </c>
      <c r="F20" s="30">
        <f>F23+F21</f>
        <v>-332.9</v>
      </c>
      <c r="G20" s="5"/>
    </row>
    <row r="21" spans="1:7" ht="47.25" customHeight="1">
      <c r="A21" s="32"/>
      <c r="B21" s="32" t="s">
        <v>158</v>
      </c>
      <c r="C21" s="28" t="s">
        <v>239</v>
      </c>
      <c r="D21" s="28"/>
      <c r="E21" s="29" t="s">
        <v>203</v>
      </c>
      <c r="F21" s="30">
        <f>F22</f>
        <v>-287.9</v>
      </c>
      <c r="G21" s="5"/>
    </row>
    <row r="22" spans="1:7" ht="47.25" customHeight="1">
      <c r="A22" s="32"/>
      <c r="B22" s="32" t="s">
        <v>158</v>
      </c>
      <c r="C22" s="28" t="s">
        <v>239</v>
      </c>
      <c r="D22" s="28" t="s">
        <v>12</v>
      </c>
      <c r="E22" s="29" t="s">
        <v>15</v>
      </c>
      <c r="F22" s="30">
        <v>-287.9</v>
      </c>
      <c r="G22" s="5"/>
    </row>
    <row r="23" spans="1:7" ht="51.75" customHeight="1">
      <c r="A23" s="32"/>
      <c r="B23" s="32" t="s">
        <v>158</v>
      </c>
      <c r="C23" s="32" t="s">
        <v>161</v>
      </c>
      <c r="D23" s="32"/>
      <c r="E23" s="33" t="s">
        <v>164</v>
      </c>
      <c r="F23" s="30">
        <f>F24</f>
        <v>-45</v>
      </c>
      <c r="G23" s="5"/>
    </row>
    <row r="24" spans="1:7" ht="48.75" customHeight="1">
      <c r="A24" s="32"/>
      <c r="B24" s="32" t="s">
        <v>158</v>
      </c>
      <c r="C24" s="32" t="s">
        <v>161</v>
      </c>
      <c r="D24" s="32" t="s">
        <v>12</v>
      </c>
      <c r="E24" s="33" t="s">
        <v>15</v>
      </c>
      <c r="F24" s="30">
        <v>-45</v>
      </c>
      <c r="G24" s="5"/>
    </row>
    <row r="25" spans="1:7" ht="48.75" customHeight="1">
      <c r="A25" s="32"/>
      <c r="B25" s="57" t="s">
        <v>158</v>
      </c>
      <c r="C25" s="57" t="s">
        <v>254</v>
      </c>
      <c r="D25" s="57"/>
      <c r="E25" s="59" t="s">
        <v>116</v>
      </c>
      <c r="F25" s="60">
        <f>F26+F27</f>
        <v>0</v>
      </c>
      <c r="G25" s="5"/>
    </row>
    <row r="26" spans="1:7" ht="108" customHeight="1">
      <c r="A26" s="32"/>
      <c r="B26" s="57" t="s">
        <v>158</v>
      </c>
      <c r="C26" s="57" t="s">
        <v>254</v>
      </c>
      <c r="D26" s="57" t="s">
        <v>60</v>
      </c>
      <c r="E26" s="58" t="s">
        <v>61</v>
      </c>
      <c r="F26" s="60">
        <f>1305.7+394.3</f>
        <v>1700</v>
      </c>
      <c r="G26" s="5"/>
    </row>
    <row r="27" spans="1:7" ht="48.75" customHeight="1">
      <c r="A27" s="32"/>
      <c r="B27" s="57" t="s">
        <v>158</v>
      </c>
      <c r="C27" s="57" t="s">
        <v>254</v>
      </c>
      <c r="D27" s="57" t="s">
        <v>12</v>
      </c>
      <c r="E27" s="58" t="s">
        <v>15</v>
      </c>
      <c r="F27" s="60">
        <v>-1700</v>
      </c>
      <c r="G27" s="5"/>
    </row>
    <row r="28" spans="1:7" ht="20.25" customHeight="1">
      <c r="A28" s="32"/>
      <c r="B28" s="32" t="s">
        <v>17</v>
      </c>
      <c r="C28" s="32"/>
      <c r="D28" s="32"/>
      <c r="E28" s="33" t="s">
        <v>19</v>
      </c>
      <c r="F28" s="30">
        <f>F45+F29</f>
        <v>16.09999999999991</v>
      </c>
      <c r="G28" s="5"/>
    </row>
    <row r="29" spans="1:7" ht="51.75" customHeight="1">
      <c r="A29" s="32"/>
      <c r="B29" s="32" t="s">
        <v>17</v>
      </c>
      <c r="C29" s="32" t="s">
        <v>11</v>
      </c>
      <c r="D29" s="32"/>
      <c r="E29" s="33" t="s">
        <v>13</v>
      </c>
      <c r="F29" s="30">
        <f>F30</f>
        <v>94.09999999999991</v>
      </c>
      <c r="G29" s="5"/>
    </row>
    <row r="30" spans="1:7" ht="69" customHeight="1">
      <c r="A30" s="32"/>
      <c r="B30" s="32" t="s">
        <v>17</v>
      </c>
      <c r="C30" s="32" t="s">
        <v>20</v>
      </c>
      <c r="D30" s="32"/>
      <c r="E30" s="33" t="s">
        <v>21</v>
      </c>
      <c r="F30" s="30">
        <f>F31</f>
        <v>94.09999999999991</v>
      </c>
      <c r="G30" s="5"/>
    </row>
    <row r="31" spans="1:7" ht="48" customHeight="1">
      <c r="A31" s="32"/>
      <c r="B31" s="32" t="s">
        <v>17</v>
      </c>
      <c r="C31" s="32" t="s">
        <v>114</v>
      </c>
      <c r="D31" s="32"/>
      <c r="E31" s="33" t="s">
        <v>14</v>
      </c>
      <c r="F31" s="30">
        <f>F36+F39+F32+F34+F41+F43</f>
        <v>94.09999999999991</v>
      </c>
      <c r="G31" s="5"/>
    </row>
    <row r="32" spans="1:7" ht="54.75" customHeight="1">
      <c r="A32" s="32"/>
      <c r="B32" s="28" t="s">
        <v>17</v>
      </c>
      <c r="C32" s="28" t="s">
        <v>193</v>
      </c>
      <c r="D32" s="28"/>
      <c r="E32" s="29" t="s">
        <v>194</v>
      </c>
      <c r="F32" s="30">
        <f>F33</f>
        <v>198</v>
      </c>
      <c r="G32" s="5"/>
    </row>
    <row r="33" spans="1:7" ht="50.25" customHeight="1">
      <c r="A33" s="32"/>
      <c r="B33" s="28" t="s">
        <v>17</v>
      </c>
      <c r="C33" s="28" t="s">
        <v>193</v>
      </c>
      <c r="D33" s="28" t="s">
        <v>12</v>
      </c>
      <c r="E33" s="29" t="s">
        <v>15</v>
      </c>
      <c r="F33" s="30">
        <v>198</v>
      </c>
      <c r="G33" s="5"/>
    </row>
    <row r="34" spans="1:7" ht="65.25" customHeight="1">
      <c r="A34" s="32"/>
      <c r="B34" s="28" t="s">
        <v>17</v>
      </c>
      <c r="C34" s="28" t="s">
        <v>202</v>
      </c>
      <c r="D34" s="28"/>
      <c r="E34" s="29" t="s">
        <v>203</v>
      </c>
      <c r="F34" s="30">
        <f>F35</f>
        <v>-209.2</v>
      </c>
      <c r="G34" s="5"/>
    </row>
    <row r="35" spans="1:7" ht="57.75" customHeight="1">
      <c r="A35" s="32"/>
      <c r="B35" s="28" t="s">
        <v>17</v>
      </c>
      <c r="C35" s="28" t="s">
        <v>202</v>
      </c>
      <c r="D35" s="28" t="s">
        <v>12</v>
      </c>
      <c r="E35" s="29" t="s">
        <v>15</v>
      </c>
      <c r="F35" s="30">
        <v>-209.2</v>
      </c>
      <c r="G35" s="5"/>
    </row>
    <row r="36" spans="1:7" ht="44.25" customHeight="1">
      <c r="A36" s="32"/>
      <c r="B36" s="32" t="s">
        <v>17</v>
      </c>
      <c r="C36" s="32" t="s">
        <v>115</v>
      </c>
      <c r="D36" s="32"/>
      <c r="E36" s="33" t="s">
        <v>116</v>
      </c>
      <c r="F36" s="30">
        <f>F38+F37</f>
        <v>224.29999999999995</v>
      </c>
      <c r="G36" s="5"/>
    </row>
    <row r="37" spans="1:7" ht="111" customHeight="1">
      <c r="A37" s="32"/>
      <c r="B37" s="54" t="s">
        <v>17</v>
      </c>
      <c r="C37" s="54" t="s">
        <v>115</v>
      </c>
      <c r="D37" s="57" t="s">
        <v>60</v>
      </c>
      <c r="E37" s="58" t="s">
        <v>61</v>
      </c>
      <c r="F37" s="60">
        <f>884.8+267.2</f>
        <v>1152</v>
      </c>
      <c r="G37" s="5"/>
    </row>
    <row r="38" spans="1:7" ht="49.5" customHeight="1">
      <c r="A38" s="32"/>
      <c r="B38" s="32" t="s">
        <v>17</v>
      </c>
      <c r="C38" s="32" t="s">
        <v>115</v>
      </c>
      <c r="D38" s="32" t="s">
        <v>12</v>
      </c>
      <c r="E38" s="33" t="s">
        <v>15</v>
      </c>
      <c r="F38" s="60">
        <f>224.3-1152</f>
        <v>-927.7</v>
      </c>
      <c r="G38" s="5"/>
    </row>
    <row r="39" spans="1:7" ht="67.5" customHeight="1">
      <c r="A39" s="32"/>
      <c r="B39" s="32" t="s">
        <v>17</v>
      </c>
      <c r="C39" s="32" t="s">
        <v>54</v>
      </c>
      <c r="D39" s="32"/>
      <c r="E39" s="33" t="s">
        <v>55</v>
      </c>
      <c r="F39" s="30">
        <f>F40</f>
        <v>119.8</v>
      </c>
      <c r="G39" s="5"/>
    </row>
    <row r="40" spans="1:7" ht="45" customHeight="1">
      <c r="A40" s="32"/>
      <c r="B40" s="32" t="s">
        <v>17</v>
      </c>
      <c r="C40" s="32" t="s">
        <v>54</v>
      </c>
      <c r="D40" s="32" t="s">
        <v>12</v>
      </c>
      <c r="E40" s="33" t="s">
        <v>15</v>
      </c>
      <c r="F40" s="30">
        <v>119.8</v>
      </c>
      <c r="G40" s="5"/>
    </row>
    <row r="41" spans="1:7" ht="250.5" customHeight="1">
      <c r="A41" s="32"/>
      <c r="B41" s="57" t="s">
        <v>17</v>
      </c>
      <c r="C41" s="57" t="s">
        <v>248</v>
      </c>
      <c r="D41" s="57"/>
      <c r="E41" s="61" t="s">
        <v>249</v>
      </c>
      <c r="F41" s="60">
        <f>F42</f>
        <v>-129.8</v>
      </c>
      <c r="G41" s="5"/>
    </row>
    <row r="42" spans="1:7" ht="45" customHeight="1">
      <c r="A42" s="32"/>
      <c r="B42" s="57" t="s">
        <v>17</v>
      </c>
      <c r="C42" s="57" t="s">
        <v>248</v>
      </c>
      <c r="D42" s="57" t="s">
        <v>65</v>
      </c>
      <c r="E42" s="58" t="s">
        <v>66</v>
      </c>
      <c r="F42" s="60">
        <f>-30.4-99.4</f>
        <v>-129.8</v>
      </c>
      <c r="G42" s="5"/>
    </row>
    <row r="43" spans="1:7" ht="81" customHeight="1">
      <c r="A43" s="32"/>
      <c r="B43" s="69" t="s">
        <v>17</v>
      </c>
      <c r="C43" s="69" t="s">
        <v>256</v>
      </c>
      <c r="D43" s="69"/>
      <c r="E43" s="70" t="s">
        <v>255</v>
      </c>
      <c r="F43" s="60">
        <f>F44</f>
        <v>-109</v>
      </c>
      <c r="G43" s="5"/>
    </row>
    <row r="44" spans="1:7" ht="45" customHeight="1">
      <c r="A44" s="32"/>
      <c r="B44" s="69" t="s">
        <v>17</v>
      </c>
      <c r="C44" s="69" t="s">
        <v>256</v>
      </c>
      <c r="D44" s="54" t="s">
        <v>12</v>
      </c>
      <c r="E44" s="55" t="s">
        <v>15</v>
      </c>
      <c r="F44" s="60">
        <v>-109</v>
      </c>
      <c r="G44" s="5"/>
    </row>
    <row r="45" spans="1:7" ht="89.25" customHeight="1">
      <c r="A45" s="32"/>
      <c r="B45" s="32" t="s">
        <v>17</v>
      </c>
      <c r="C45" s="34" t="s">
        <v>24</v>
      </c>
      <c r="D45" s="35"/>
      <c r="E45" s="33" t="s">
        <v>28</v>
      </c>
      <c r="F45" s="36">
        <f>F46</f>
        <v>-78</v>
      </c>
      <c r="G45" s="5"/>
    </row>
    <row r="46" spans="1:7" ht="76.5" customHeight="1">
      <c r="A46" s="32"/>
      <c r="B46" s="32" t="s">
        <v>17</v>
      </c>
      <c r="C46" s="34" t="s">
        <v>25</v>
      </c>
      <c r="D46" s="35"/>
      <c r="E46" s="33" t="s">
        <v>29</v>
      </c>
      <c r="F46" s="36">
        <f>F47</f>
        <v>-78</v>
      </c>
      <c r="G46" s="5"/>
    </row>
    <row r="47" spans="1:7" ht="52.5" customHeight="1">
      <c r="A47" s="32"/>
      <c r="B47" s="32" t="s">
        <v>17</v>
      </c>
      <c r="C47" s="34" t="s">
        <v>25</v>
      </c>
      <c r="D47" s="32" t="s">
        <v>12</v>
      </c>
      <c r="E47" s="33" t="s">
        <v>15</v>
      </c>
      <c r="F47" s="36">
        <v>-78</v>
      </c>
      <c r="G47" s="5"/>
    </row>
    <row r="48" spans="1:7" ht="20.25" customHeight="1">
      <c r="A48" s="32"/>
      <c r="B48" s="32" t="s">
        <v>46</v>
      </c>
      <c r="C48" s="34"/>
      <c r="D48" s="32"/>
      <c r="E48" s="33" t="s">
        <v>50</v>
      </c>
      <c r="F48" s="30">
        <f>F49</f>
        <v>100</v>
      </c>
      <c r="G48" s="5"/>
    </row>
    <row r="49" spans="1:7" ht="48.75" customHeight="1">
      <c r="A49" s="32"/>
      <c r="B49" s="32" t="s">
        <v>46</v>
      </c>
      <c r="C49" s="34" t="s">
        <v>11</v>
      </c>
      <c r="D49" s="32"/>
      <c r="E49" s="33" t="s">
        <v>13</v>
      </c>
      <c r="F49" s="30">
        <f>F50</f>
        <v>100</v>
      </c>
      <c r="G49" s="5"/>
    </row>
    <row r="50" spans="1:7" ht="64.5" customHeight="1">
      <c r="A50" s="32"/>
      <c r="B50" s="32" t="s">
        <v>46</v>
      </c>
      <c r="C50" s="34" t="s">
        <v>47</v>
      </c>
      <c r="D50" s="32"/>
      <c r="E50" s="33" t="s">
        <v>51</v>
      </c>
      <c r="F50" s="30">
        <f>F51</f>
        <v>100</v>
      </c>
      <c r="G50" s="5"/>
    </row>
    <row r="51" spans="1:7" ht="54" customHeight="1">
      <c r="A51" s="32"/>
      <c r="B51" s="32" t="s">
        <v>46</v>
      </c>
      <c r="C51" s="34" t="s">
        <v>48</v>
      </c>
      <c r="D51" s="32"/>
      <c r="E51" s="33" t="s">
        <v>52</v>
      </c>
      <c r="F51" s="30">
        <f>F52</f>
        <v>100</v>
      </c>
      <c r="G51" s="5"/>
    </row>
    <row r="52" spans="1:7" ht="36" customHeight="1">
      <c r="A52" s="32"/>
      <c r="B52" s="32" t="s">
        <v>46</v>
      </c>
      <c r="C52" s="34" t="s">
        <v>49</v>
      </c>
      <c r="D52" s="32"/>
      <c r="E52" s="33" t="s">
        <v>53</v>
      </c>
      <c r="F52" s="30">
        <f>F53</f>
        <v>100</v>
      </c>
      <c r="G52" s="5"/>
    </row>
    <row r="53" spans="1:7" ht="99" customHeight="1">
      <c r="A53" s="32"/>
      <c r="B53" s="32" t="s">
        <v>46</v>
      </c>
      <c r="C53" s="34" t="s">
        <v>49</v>
      </c>
      <c r="D53" s="32" t="s">
        <v>60</v>
      </c>
      <c r="E53" s="33" t="s">
        <v>61</v>
      </c>
      <c r="F53" s="30">
        <v>100</v>
      </c>
      <c r="G53" s="5"/>
    </row>
    <row r="54" spans="1:7" ht="27.75" customHeight="1">
      <c r="A54" s="32"/>
      <c r="B54" s="32" t="s">
        <v>118</v>
      </c>
      <c r="C54" s="34"/>
      <c r="D54" s="32"/>
      <c r="E54" s="33" t="s">
        <v>119</v>
      </c>
      <c r="F54" s="30">
        <f>F55</f>
        <v>-100</v>
      </c>
      <c r="G54" s="5"/>
    </row>
    <row r="55" spans="1:7" ht="31.5" customHeight="1">
      <c r="A55" s="32"/>
      <c r="B55" s="32" t="s">
        <v>120</v>
      </c>
      <c r="C55" s="34" t="s">
        <v>11</v>
      </c>
      <c r="D55" s="32"/>
      <c r="E55" s="33" t="s">
        <v>13</v>
      </c>
      <c r="F55" s="30">
        <f>F56</f>
        <v>-100</v>
      </c>
      <c r="G55" s="5"/>
    </row>
    <row r="56" spans="1:7" ht="77.25" customHeight="1">
      <c r="A56" s="32"/>
      <c r="B56" s="32" t="s">
        <v>120</v>
      </c>
      <c r="C56" s="34" t="s">
        <v>47</v>
      </c>
      <c r="D56" s="32"/>
      <c r="E56" s="33" t="s">
        <v>51</v>
      </c>
      <c r="F56" s="30">
        <f>F57</f>
        <v>-100</v>
      </c>
      <c r="G56" s="5"/>
    </row>
    <row r="57" spans="1:7" ht="51.75" customHeight="1">
      <c r="A57" s="32"/>
      <c r="B57" s="32" t="s">
        <v>120</v>
      </c>
      <c r="C57" s="34" t="s">
        <v>48</v>
      </c>
      <c r="D57" s="32"/>
      <c r="E57" s="33" t="s">
        <v>52</v>
      </c>
      <c r="F57" s="30">
        <f>F58</f>
        <v>-100</v>
      </c>
      <c r="G57" s="5"/>
    </row>
    <row r="58" spans="1:7" ht="32.25" customHeight="1">
      <c r="A58" s="32"/>
      <c r="B58" s="32" t="s">
        <v>120</v>
      </c>
      <c r="C58" s="34" t="s">
        <v>49</v>
      </c>
      <c r="D58" s="32"/>
      <c r="E58" s="33" t="s">
        <v>53</v>
      </c>
      <c r="F58" s="30">
        <f>F59</f>
        <v>-100</v>
      </c>
      <c r="G58" s="5"/>
    </row>
    <row r="59" spans="1:7" ht="105.75" customHeight="1">
      <c r="A59" s="32"/>
      <c r="B59" s="32" t="s">
        <v>120</v>
      </c>
      <c r="C59" s="34" t="s">
        <v>49</v>
      </c>
      <c r="D59" s="32" t="s">
        <v>60</v>
      </c>
      <c r="E59" s="33" t="s">
        <v>61</v>
      </c>
      <c r="F59" s="30">
        <v>-100</v>
      </c>
      <c r="G59" s="5"/>
    </row>
    <row r="60" spans="1:7" ht="21.75" customHeight="1">
      <c r="A60" s="32"/>
      <c r="B60" s="37" t="s">
        <v>110</v>
      </c>
      <c r="C60" s="37"/>
      <c r="D60" s="37"/>
      <c r="E60" s="62" t="s">
        <v>113</v>
      </c>
      <c r="F60" s="30">
        <f>F61</f>
        <v>-1.1324274851176597E-14</v>
      </c>
      <c r="G60" s="5"/>
    </row>
    <row r="61" spans="1:7" ht="17.25" customHeight="1">
      <c r="A61" s="32"/>
      <c r="B61" s="37" t="s">
        <v>111</v>
      </c>
      <c r="C61" s="37"/>
      <c r="D61" s="37"/>
      <c r="E61" s="62" t="s">
        <v>112</v>
      </c>
      <c r="F61" s="30">
        <f>F62</f>
        <v>-1.1324274851176597E-14</v>
      </c>
      <c r="G61" s="5"/>
    </row>
    <row r="62" spans="1:7" ht="69" customHeight="1">
      <c r="A62" s="32"/>
      <c r="B62" s="37" t="s">
        <v>111</v>
      </c>
      <c r="C62" s="37" t="s">
        <v>20</v>
      </c>
      <c r="D62" s="37"/>
      <c r="E62" s="62" t="s">
        <v>21</v>
      </c>
      <c r="F62" s="30">
        <f>F63</f>
        <v>-1.1324274851176597E-14</v>
      </c>
      <c r="G62" s="5"/>
    </row>
    <row r="63" spans="1:7" ht="52.5" customHeight="1">
      <c r="A63" s="32"/>
      <c r="B63" s="37" t="s">
        <v>111</v>
      </c>
      <c r="C63" s="37" t="s">
        <v>114</v>
      </c>
      <c r="D63" s="37"/>
      <c r="E63" s="62" t="s">
        <v>14</v>
      </c>
      <c r="F63" s="30">
        <f>F64</f>
        <v>-1.1324274851176597E-14</v>
      </c>
      <c r="G63" s="5"/>
    </row>
    <row r="64" spans="1:7" ht="56.25" customHeight="1">
      <c r="A64" s="25"/>
      <c r="B64" s="37" t="s">
        <v>111</v>
      </c>
      <c r="C64" s="37" t="s">
        <v>115</v>
      </c>
      <c r="D64" s="37"/>
      <c r="E64" s="62" t="s">
        <v>116</v>
      </c>
      <c r="F64" s="30">
        <f>F66+F67+F65</f>
        <v>-1.1324274851176597E-14</v>
      </c>
      <c r="G64" s="5"/>
    </row>
    <row r="65" spans="1:7" ht="107.25" customHeight="1">
      <c r="A65" s="25"/>
      <c r="B65" s="57" t="s">
        <v>111</v>
      </c>
      <c r="C65" s="57" t="s">
        <v>115</v>
      </c>
      <c r="D65" s="54" t="s">
        <v>60</v>
      </c>
      <c r="E65" s="55" t="s">
        <v>61</v>
      </c>
      <c r="F65" s="60">
        <f>0.6+0.2</f>
        <v>0.8</v>
      </c>
      <c r="G65" s="5"/>
    </row>
    <row r="66" spans="1:7" ht="40.5" customHeight="1">
      <c r="A66" s="25"/>
      <c r="B66" s="37" t="s">
        <v>111</v>
      </c>
      <c r="C66" s="37" t="s">
        <v>115</v>
      </c>
      <c r="D66" s="37" t="s">
        <v>103</v>
      </c>
      <c r="E66" s="62" t="s">
        <v>104</v>
      </c>
      <c r="F66" s="60">
        <f>188.4+11.8+11.8+8.8</f>
        <v>220.80000000000004</v>
      </c>
      <c r="G66" s="5"/>
    </row>
    <row r="67" spans="1:7" ht="57" customHeight="1">
      <c r="A67" s="25"/>
      <c r="B67" s="37" t="s">
        <v>111</v>
      </c>
      <c r="C67" s="37" t="s">
        <v>115</v>
      </c>
      <c r="D67" s="37" t="s">
        <v>12</v>
      </c>
      <c r="E67" s="62" t="s">
        <v>15</v>
      </c>
      <c r="F67" s="60">
        <f>-188.4-11.8-0.8-11.8-8.8</f>
        <v>-221.60000000000005</v>
      </c>
      <c r="G67" s="5"/>
    </row>
    <row r="68" spans="1:7" ht="42" customHeight="1">
      <c r="A68" s="25" t="s">
        <v>7</v>
      </c>
      <c r="B68" s="38"/>
      <c r="C68" s="34"/>
      <c r="D68" s="35"/>
      <c r="E68" s="39" t="s">
        <v>8</v>
      </c>
      <c r="F68" s="27">
        <f>F69+F141+F178+F188+F195+F123+F211</f>
        <v>-4831.700000000001</v>
      </c>
      <c r="G68" s="5"/>
    </row>
    <row r="69" spans="1:7" ht="18.75" customHeight="1">
      <c r="A69" s="25"/>
      <c r="B69" s="38" t="s">
        <v>30</v>
      </c>
      <c r="C69" s="34"/>
      <c r="D69" s="35"/>
      <c r="E69" s="40" t="s">
        <v>34</v>
      </c>
      <c r="F69" s="30">
        <f>F80+F91+F70</f>
        <v>581.1000000000001</v>
      </c>
      <c r="G69" s="5"/>
    </row>
    <row r="70" spans="1:7" ht="49.5" customHeight="1">
      <c r="A70" s="25"/>
      <c r="B70" s="81" t="s">
        <v>275</v>
      </c>
      <c r="C70" s="81"/>
      <c r="D70" s="81"/>
      <c r="E70" s="82" t="s">
        <v>276</v>
      </c>
      <c r="F70" s="60">
        <f>F71</f>
        <v>644.2</v>
      </c>
      <c r="G70" s="5"/>
    </row>
    <row r="71" spans="1:7" ht="19.5" customHeight="1">
      <c r="A71" s="25"/>
      <c r="B71" s="81" t="s">
        <v>275</v>
      </c>
      <c r="C71" s="83" t="s">
        <v>72</v>
      </c>
      <c r="D71" s="84"/>
      <c r="E71" s="85" t="s">
        <v>73</v>
      </c>
      <c r="F71" s="60">
        <f>F72+F74+F76+F78</f>
        <v>644.2</v>
      </c>
      <c r="G71" s="5"/>
    </row>
    <row r="72" spans="1:7" ht="31.5">
      <c r="A72" s="25"/>
      <c r="B72" s="81" t="s">
        <v>275</v>
      </c>
      <c r="C72" s="81" t="s">
        <v>277</v>
      </c>
      <c r="D72" s="81"/>
      <c r="E72" s="86" t="s">
        <v>278</v>
      </c>
      <c r="F72" s="60">
        <f>F73</f>
        <v>479.5</v>
      </c>
      <c r="G72" s="5"/>
    </row>
    <row r="73" spans="1:7" ht="94.5">
      <c r="A73" s="25"/>
      <c r="B73" s="81" t="s">
        <v>275</v>
      </c>
      <c r="C73" s="81" t="s">
        <v>277</v>
      </c>
      <c r="D73" s="81" t="s">
        <v>60</v>
      </c>
      <c r="E73" s="86" t="s">
        <v>61</v>
      </c>
      <c r="F73" s="60">
        <v>479.5</v>
      </c>
      <c r="G73" s="5"/>
    </row>
    <row r="74" spans="1:7" ht="18.75" customHeight="1">
      <c r="A74" s="25"/>
      <c r="B74" s="81" t="s">
        <v>275</v>
      </c>
      <c r="C74" s="81" t="s">
        <v>279</v>
      </c>
      <c r="D74" s="81"/>
      <c r="E74" s="86" t="s">
        <v>280</v>
      </c>
      <c r="F74" s="60">
        <f>F75</f>
        <v>181.1</v>
      </c>
      <c r="G74" s="5"/>
    </row>
    <row r="75" spans="1:7" ht="94.5">
      <c r="A75" s="25"/>
      <c r="B75" s="81" t="s">
        <v>275</v>
      </c>
      <c r="C75" s="81" t="s">
        <v>279</v>
      </c>
      <c r="D75" s="81" t="s">
        <v>60</v>
      </c>
      <c r="E75" s="86" t="s">
        <v>61</v>
      </c>
      <c r="F75" s="60">
        <v>181.1</v>
      </c>
      <c r="G75" s="5"/>
    </row>
    <row r="76" spans="1:7" ht="18.75" customHeight="1">
      <c r="A76" s="25"/>
      <c r="B76" s="81" t="s">
        <v>275</v>
      </c>
      <c r="C76" s="81" t="s">
        <v>281</v>
      </c>
      <c r="D76" s="81"/>
      <c r="E76" s="86" t="s">
        <v>282</v>
      </c>
      <c r="F76" s="60">
        <f>F77</f>
        <v>49.1</v>
      </c>
      <c r="G76" s="5"/>
    </row>
    <row r="77" spans="1:7" ht="94.5">
      <c r="A77" s="25"/>
      <c r="B77" s="81" t="s">
        <v>275</v>
      </c>
      <c r="C77" s="81" t="s">
        <v>281</v>
      </c>
      <c r="D77" s="81" t="s">
        <v>60</v>
      </c>
      <c r="E77" s="86" t="s">
        <v>61</v>
      </c>
      <c r="F77" s="60">
        <v>49.1</v>
      </c>
      <c r="G77" s="5"/>
    </row>
    <row r="78" spans="1:7" ht="31.5">
      <c r="A78" s="25"/>
      <c r="B78" s="81" t="s">
        <v>275</v>
      </c>
      <c r="C78" s="81" t="s">
        <v>283</v>
      </c>
      <c r="D78" s="81"/>
      <c r="E78" s="86" t="s">
        <v>284</v>
      </c>
      <c r="F78" s="60">
        <f>F79</f>
        <v>-65.5</v>
      </c>
      <c r="G78" s="5"/>
    </row>
    <row r="79" spans="1:7" ht="94.5">
      <c r="A79" s="25"/>
      <c r="B79" s="81" t="s">
        <v>275</v>
      </c>
      <c r="C79" s="81" t="s">
        <v>283</v>
      </c>
      <c r="D79" s="81" t="s">
        <v>60</v>
      </c>
      <c r="E79" s="86" t="s">
        <v>61</v>
      </c>
      <c r="F79" s="60">
        <v>-65.5</v>
      </c>
      <c r="G79" s="5"/>
    </row>
    <row r="80" spans="1:7" ht="66" customHeight="1">
      <c r="A80" s="25"/>
      <c r="B80" s="28" t="s">
        <v>165</v>
      </c>
      <c r="C80" s="28"/>
      <c r="D80" s="28"/>
      <c r="E80" s="44" t="s">
        <v>172</v>
      </c>
      <c r="F80" s="30">
        <f>F81</f>
        <v>-100</v>
      </c>
      <c r="G80" s="5"/>
    </row>
    <row r="81" spans="1:7" ht="73.5" customHeight="1">
      <c r="A81" s="25"/>
      <c r="B81" s="41" t="s">
        <v>165</v>
      </c>
      <c r="C81" s="41" t="s">
        <v>166</v>
      </c>
      <c r="D81" s="41"/>
      <c r="E81" s="45" t="s">
        <v>167</v>
      </c>
      <c r="F81" s="30">
        <f>F82</f>
        <v>-100</v>
      </c>
      <c r="G81" s="5"/>
    </row>
    <row r="82" spans="1:7" ht="52.5" customHeight="1">
      <c r="A82" s="25"/>
      <c r="B82" s="41" t="s">
        <v>165</v>
      </c>
      <c r="C82" s="41" t="s">
        <v>168</v>
      </c>
      <c r="D82" s="41"/>
      <c r="E82" s="45" t="s">
        <v>169</v>
      </c>
      <c r="F82" s="30">
        <f>F83</f>
        <v>-100</v>
      </c>
      <c r="G82" s="5"/>
    </row>
    <row r="83" spans="1:7" ht="36" customHeight="1">
      <c r="A83" s="25"/>
      <c r="B83" s="41" t="s">
        <v>165</v>
      </c>
      <c r="C83" s="41" t="s">
        <v>170</v>
      </c>
      <c r="D83" s="41"/>
      <c r="E83" s="45" t="s">
        <v>171</v>
      </c>
      <c r="F83" s="30">
        <f>F84+F85</f>
        <v>-100</v>
      </c>
      <c r="G83" s="5"/>
    </row>
    <row r="84" spans="1:7" ht="108" customHeight="1">
      <c r="A84" s="25"/>
      <c r="B84" s="41" t="s">
        <v>165</v>
      </c>
      <c r="C84" s="41" t="s">
        <v>170</v>
      </c>
      <c r="D84" s="28" t="s">
        <v>60</v>
      </c>
      <c r="E84" s="44" t="s">
        <v>61</v>
      </c>
      <c r="F84" s="30">
        <v>100</v>
      </c>
      <c r="G84" s="5"/>
    </row>
    <row r="85" spans="1:7" ht="38.25" customHeight="1">
      <c r="A85" s="25"/>
      <c r="B85" s="41" t="s">
        <v>165</v>
      </c>
      <c r="C85" s="41" t="s">
        <v>170</v>
      </c>
      <c r="D85" s="41" t="s">
        <v>65</v>
      </c>
      <c r="E85" s="45" t="s">
        <v>66</v>
      </c>
      <c r="F85" s="60">
        <f>-100-100</f>
        <v>-200</v>
      </c>
      <c r="G85" s="5"/>
    </row>
    <row r="86" spans="1:7" ht="27" customHeight="1">
      <c r="A86" s="25"/>
      <c r="B86" s="57" t="s">
        <v>165</v>
      </c>
      <c r="C86" s="71" t="s">
        <v>72</v>
      </c>
      <c r="D86" s="71"/>
      <c r="E86" s="72" t="s">
        <v>73</v>
      </c>
      <c r="F86" s="60">
        <f>F87</f>
        <v>0</v>
      </c>
      <c r="G86" s="5"/>
    </row>
    <row r="87" spans="1:7" ht="50.25" customHeight="1">
      <c r="A87" s="25"/>
      <c r="B87" s="57" t="s">
        <v>165</v>
      </c>
      <c r="C87" s="57" t="s">
        <v>198</v>
      </c>
      <c r="D87" s="57"/>
      <c r="E87" s="59" t="s">
        <v>199</v>
      </c>
      <c r="F87" s="60">
        <f>F88</f>
        <v>0</v>
      </c>
      <c r="G87" s="5"/>
    </row>
    <row r="88" spans="1:7" ht="52.5" customHeight="1">
      <c r="A88" s="25"/>
      <c r="B88" s="57" t="s">
        <v>165</v>
      </c>
      <c r="C88" s="57" t="s">
        <v>257</v>
      </c>
      <c r="D88" s="57"/>
      <c r="E88" s="59" t="s">
        <v>258</v>
      </c>
      <c r="F88" s="60">
        <f>F89+F90</f>
        <v>0</v>
      </c>
      <c r="G88" s="5"/>
    </row>
    <row r="89" spans="1:7" ht="105" customHeight="1">
      <c r="A89" s="25"/>
      <c r="B89" s="57" t="s">
        <v>165</v>
      </c>
      <c r="C89" s="57" t="s">
        <v>257</v>
      </c>
      <c r="D89" s="57" t="s">
        <v>60</v>
      </c>
      <c r="E89" s="58" t="s">
        <v>61</v>
      </c>
      <c r="F89" s="60">
        <v>139.7</v>
      </c>
      <c r="G89" s="5"/>
    </row>
    <row r="90" spans="1:7" ht="38.25" customHeight="1">
      <c r="A90" s="25"/>
      <c r="B90" s="57" t="s">
        <v>165</v>
      </c>
      <c r="C90" s="57" t="s">
        <v>257</v>
      </c>
      <c r="D90" s="57" t="s">
        <v>65</v>
      </c>
      <c r="E90" s="58" t="s">
        <v>66</v>
      </c>
      <c r="F90" s="60">
        <v>-139.7</v>
      </c>
      <c r="G90" s="5"/>
    </row>
    <row r="91" spans="1:7" ht="16.5" customHeight="1">
      <c r="A91" s="25"/>
      <c r="B91" s="38" t="s">
        <v>31</v>
      </c>
      <c r="C91" s="34"/>
      <c r="D91" s="35"/>
      <c r="E91" s="40" t="s">
        <v>35</v>
      </c>
      <c r="F91" s="30">
        <f>F108+F115+F99+F92+F118</f>
        <v>36.90000000000009</v>
      </c>
      <c r="G91" s="5"/>
    </row>
    <row r="92" spans="1:7" ht="51.75" customHeight="1">
      <c r="A92" s="25"/>
      <c r="B92" s="28" t="s">
        <v>31</v>
      </c>
      <c r="C92" s="28" t="s">
        <v>231</v>
      </c>
      <c r="D92" s="28"/>
      <c r="E92" s="44" t="s">
        <v>232</v>
      </c>
      <c r="F92" s="30">
        <f>F93</f>
        <v>-660.6</v>
      </c>
      <c r="G92" s="5"/>
    </row>
    <row r="93" spans="1:7" ht="55.5" customHeight="1">
      <c r="A93" s="25"/>
      <c r="B93" s="28" t="s">
        <v>31</v>
      </c>
      <c r="C93" s="28" t="s">
        <v>233</v>
      </c>
      <c r="D93" s="28"/>
      <c r="E93" s="44" t="s">
        <v>234</v>
      </c>
      <c r="F93" s="30">
        <f>F94</f>
        <v>-660.6</v>
      </c>
      <c r="G93" s="5"/>
    </row>
    <row r="94" spans="1:7" ht="39" customHeight="1">
      <c r="A94" s="25"/>
      <c r="B94" s="28" t="s">
        <v>31</v>
      </c>
      <c r="C94" s="28" t="s">
        <v>235</v>
      </c>
      <c r="D94" s="28"/>
      <c r="E94" s="44" t="s">
        <v>236</v>
      </c>
      <c r="F94" s="30">
        <f>F97+F95</f>
        <v>-660.6</v>
      </c>
      <c r="G94" s="5"/>
    </row>
    <row r="95" spans="1:7" ht="33.75" customHeight="1">
      <c r="A95" s="25"/>
      <c r="B95" s="57" t="s">
        <v>31</v>
      </c>
      <c r="C95" s="57" t="s">
        <v>242</v>
      </c>
      <c r="D95" s="57"/>
      <c r="E95" s="63" t="s">
        <v>243</v>
      </c>
      <c r="F95" s="60">
        <f>F96</f>
        <v>-198.6</v>
      </c>
      <c r="G95" s="5"/>
    </row>
    <row r="96" spans="1:7" ht="39" customHeight="1">
      <c r="A96" s="25"/>
      <c r="B96" s="57" t="s">
        <v>31</v>
      </c>
      <c r="C96" s="57" t="s">
        <v>242</v>
      </c>
      <c r="D96" s="57" t="s">
        <v>65</v>
      </c>
      <c r="E96" s="64" t="s">
        <v>66</v>
      </c>
      <c r="F96" s="60">
        <v>-198.6</v>
      </c>
      <c r="G96" s="5"/>
    </row>
    <row r="97" spans="1:7" ht="23.25" customHeight="1">
      <c r="A97" s="25"/>
      <c r="B97" s="28" t="s">
        <v>31</v>
      </c>
      <c r="C97" s="28" t="s">
        <v>237</v>
      </c>
      <c r="D97" s="28"/>
      <c r="E97" s="44" t="s">
        <v>238</v>
      </c>
      <c r="F97" s="30">
        <f>F98</f>
        <v>-462</v>
      </c>
      <c r="G97" s="5"/>
    </row>
    <row r="98" spans="1:7" ht="44.25" customHeight="1">
      <c r="A98" s="25"/>
      <c r="B98" s="28" t="s">
        <v>31</v>
      </c>
      <c r="C98" s="28" t="s">
        <v>237</v>
      </c>
      <c r="D98" s="28" t="s">
        <v>65</v>
      </c>
      <c r="E98" s="44" t="s">
        <v>66</v>
      </c>
      <c r="F98" s="30">
        <v>-462</v>
      </c>
      <c r="G98" s="5"/>
    </row>
    <row r="99" spans="1:7" ht="47.25" customHeight="1">
      <c r="A99" s="25"/>
      <c r="B99" s="28" t="s">
        <v>31</v>
      </c>
      <c r="C99" s="28" t="s">
        <v>181</v>
      </c>
      <c r="D99" s="28"/>
      <c r="E99" s="44" t="s">
        <v>182</v>
      </c>
      <c r="F99" s="30">
        <f>F100</f>
        <v>-5.1</v>
      </c>
      <c r="G99" s="5"/>
    </row>
    <row r="100" spans="1:7" ht="54" customHeight="1">
      <c r="A100" s="25"/>
      <c r="B100" s="28" t="s">
        <v>31</v>
      </c>
      <c r="C100" s="28" t="s">
        <v>183</v>
      </c>
      <c r="D100" s="28"/>
      <c r="E100" s="44" t="s">
        <v>184</v>
      </c>
      <c r="F100" s="30">
        <f>F101+F105</f>
        <v>-5.1</v>
      </c>
      <c r="G100" s="5"/>
    </row>
    <row r="101" spans="1:7" ht="54" customHeight="1">
      <c r="A101" s="25"/>
      <c r="B101" s="28" t="s">
        <v>31</v>
      </c>
      <c r="C101" s="28" t="s">
        <v>185</v>
      </c>
      <c r="D101" s="28"/>
      <c r="E101" s="44" t="s">
        <v>14</v>
      </c>
      <c r="F101" s="30">
        <f>F102</f>
        <v>0</v>
      </c>
      <c r="G101" s="5"/>
    </row>
    <row r="102" spans="1:7" ht="21" customHeight="1">
      <c r="A102" s="25"/>
      <c r="B102" s="28" t="s">
        <v>31</v>
      </c>
      <c r="C102" s="28" t="s">
        <v>186</v>
      </c>
      <c r="D102" s="28"/>
      <c r="E102" s="44" t="s">
        <v>187</v>
      </c>
      <c r="F102" s="30">
        <f>F103+F104</f>
        <v>0</v>
      </c>
      <c r="G102" s="5"/>
    </row>
    <row r="103" spans="1:7" ht="47.25" customHeight="1">
      <c r="A103" s="25"/>
      <c r="B103" s="28" t="s">
        <v>31</v>
      </c>
      <c r="C103" s="28" t="s">
        <v>186</v>
      </c>
      <c r="D103" s="28" t="s">
        <v>65</v>
      </c>
      <c r="E103" s="44" t="s">
        <v>66</v>
      </c>
      <c r="F103" s="30">
        <v>-1.4</v>
      </c>
      <c r="G103" s="5"/>
    </row>
    <row r="104" spans="1:7" ht="26.25" customHeight="1">
      <c r="A104" s="25"/>
      <c r="B104" s="28" t="s">
        <v>31</v>
      </c>
      <c r="C104" s="28" t="s">
        <v>186</v>
      </c>
      <c r="D104" s="28" t="s">
        <v>32</v>
      </c>
      <c r="E104" s="44" t="s">
        <v>33</v>
      </c>
      <c r="F104" s="30">
        <v>1.4</v>
      </c>
      <c r="G104" s="5"/>
    </row>
    <row r="105" spans="1:7" ht="53.25" customHeight="1">
      <c r="A105" s="25"/>
      <c r="B105" s="57" t="s">
        <v>31</v>
      </c>
      <c r="C105" s="57" t="s">
        <v>244</v>
      </c>
      <c r="D105" s="57"/>
      <c r="E105" s="64" t="s">
        <v>245</v>
      </c>
      <c r="F105" s="60">
        <f>F106</f>
        <v>-5.1</v>
      </c>
      <c r="G105" s="5"/>
    </row>
    <row r="106" spans="1:7" ht="22.5" customHeight="1">
      <c r="A106" s="25"/>
      <c r="B106" s="57" t="s">
        <v>31</v>
      </c>
      <c r="C106" s="57" t="s">
        <v>246</v>
      </c>
      <c r="D106" s="57"/>
      <c r="E106" s="64" t="s">
        <v>247</v>
      </c>
      <c r="F106" s="60">
        <f>F107</f>
        <v>-5.1</v>
      </c>
      <c r="G106" s="5"/>
    </row>
    <row r="107" spans="1:7" ht="41.25" customHeight="1">
      <c r="A107" s="25"/>
      <c r="B107" s="57" t="s">
        <v>31</v>
      </c>
      <c r="C107" s="57" t="s">
        <v>246</v>
      </c>
      <c r="D107" s="57" t="s">
        <v>65</v>
      </c>
      <c r="E107" s="64" t="s">
        <v>66</v>
      </c>
      <c r="F107" s="60">
        <v>-5.1</v>
      </c>
      <c r="G107" s="5"/>
    </row>
    <row r="108" spans="1:7" ht="55.5" customHeight="1">
      <c r="A108" s="25"/>
      <c r="B108" s="38" t="s">
        <v>31</v>
      </c>
      <c r="C108" s="42" t="s">
        <v>83</v>
      </c>
      <c r="D108" s="42"/>
      <c r="E108" s="65" t="s">
        <v>84</v>
      </c>
      <c r="F108" s="30">
        <f>F109</f>
        <v>-8.5</v>
      </c>
      <c r="G108" s="5"/>
    </row>
    <row r="109" spans="1:7" ht="58.5" customHeight="1">
      <c r="A109" s="25"/>
      <c r="B109" s="38" t="s">
        <v>31</v>
      </c>
      <c r="C109" s="42" t="s">
        <v>85</v>
      </c>
      <c r="D109" s="42"/>
      <c r="E109" s="65" t="s">
        <v>86</v>
      </c>
      <c r="F109" s="30">
        <f>F110</f>
        <v>-8.5</v>
      </c>
      <c r="G109" s="5"/>
    </row>
    <row r="110" spans="1:7" ht="53.25" customHeight="1">
      <c r="A110" s="25"/>
      <c r="B110" s="38" t="s">
        <v>31</v>
      </c>
      <c r="C110" s="37" t="s">
        <v>87</v>
      </c>
      <c r="D110" s="37"/>
      <c r="E110" s="62" t="s">
        <v>88</v>
      </c>
      <c r="F110" s="30">
        <f>F111+F113</f>
        <v>-8.5</v>
      </c>
      <c r="G110" s="5"/>
    </row>
    <row r="111" spans="1:7" ht="58.5" customHeight="1">
      <c r="A111" s="25"/>
      <c r="B111" s="38" t="s">
        <v>31</v>
      </c>
      <c r="C111" s="37" t="s">
        <v>109</v>
      </c>
      <c r="D111" s="37"/>
      <c r="E111" s="62" t="s">
        <v>91</v>
      </c>
      <c r="F111" s="30">
        <f>F112</f>
        <v>-18.5</v>
      </c>
      <c r="G111" s="5"/>
    </row>
    <row r="112" spans="1:7" ht="39" customHeight="1">
      <c r="A112" s="25"/>
      <c r="B112" s="38" t="s">
        <v>31</v>
      </c>
      <c r="C112" s="37" t="s">
        <v>109</v>
      </c>
      <c r="D112" s="37" t="s">
        <v>65</v>
      </c>
      <c r="E112" s="62" t="s">
        <v>66</v>
      </c>
      <c r="F112" s="30">
        <v>-18.5</v>
      </c>
      <c r="G112" s="5"/>
    </row>
    <row r="113" spans="1:7" ht="57.75" customHeight="1">
      <c r="A113" s="25"/>
      <c r="B113" s="38" t="s">
        <v>31</v>
      </c>
      <c r="C113" s="37" t="s">
        <v>157</v>
      </c>
      <c r="D113" s="37"/>
      <c r="E113" s="62" t="s">
        <v>195</v>
      </c>
      <c r="F113" s="30">
        <f>F114</f>
        <v>10</v>
      </c>
      <c r="G113" s="5"/>
    </row>
    <row r="114" spans="1:7" ht="52.5" customHeight="1">
      <c r="A114" s="25"/>
      <c r="B114" s="38" t="s">
        <v>31</v>
      </c>
      <c r="C114" s="37" t="s">
        <v>157</v>
      </c>
      <c r="D114" s="37" t="s">
        <v>65</v>
      </c>
      <c r="E114" s="62" t="s">
        <v>66</v>
      </c>
      <c r="F114" s="30">
        <v>10</v>
      </c>
      <c r="G114" s="5"/>
    </row>
    <row r="115" spans="1:7" ht="87" customHeight="1">
      <c r="A115" s="25"/>
      <c r="B115" s="38" t="s">
        <v>31</v>
      </c>
      <c r="C115" s="34" t="s">
        <v>24</v>
      </c>
      <c r="D115" s="35"/>
      <c r="E115" s="33" t="s">
        <v>28</v>
      </c>
      <c r="F115" s="60">
        <f>F116</f>
        <v>-604.9</v>
      </c>
      <c r="G115" s="5"/>
    </row>
    <row r="116" spans="1:7" ht="79.5" customHeight="1">
      <c r="A116" s="25"/>
      <c r="B116" s="38" t="s">
        <v>31</v>
      </c>
      <c r="C116" s="34" t="s">
        <v>25</v>
      </c>
      <c r="D116" s="35"/>
      <c r="E116" s="33" t="s">
        <v>29</v>
      </c>
      <c r="F116" s="60">
        <f>F117</f>
        <v>-604.9</v>
      </c>
      <c r="G116" s="5"/>
    </row>
    <row r="117" spans="1:7" ht="21.75" customHeight="1">
      <c r="A117" s="25"/>
      <c r="B117" s="38" t="s">
        <v>31</v>
      </c>
      <c r="C117" s="34" t="s">
        <v>25</v>
      </c>
      <c r="D117" s="35" t="s">
        <v>32</v>
      </c>
      <c r="E117" s="33" t="s">
        <v>33</v>
      </c>
      <c r="F117" s="60">
        <f>78-682.9</f>
        <v>-604.9</v>
      </c>
      <c r="G117" s="5"/>
    </row>
    <row r="118" spans="1:7" ht="19.5" customHeight="1">
      <c r="A118" s="25"/>
      <c r="B118" s="38" t="s">
        <v>31</v>
      </c>
      <c r="C118" s="34" t="s">
        <v>72</v>
      </c>
      <c r="D118" s="35"/>
      <c r="E118" s="33" t="s">
        <v>73</v>
      </c>
      <c r="F118" s="30">
        <f>F119</f>
        <v>1316</v>
      </c>
      <c r="G118" s="23"/>
    </row>
    <row r="119" spans="1:9" ht="51" customHeight="1">
      <c r="A119" s="25"/>
      <c r="B119" s="38" t="s">
        <v>31</v>
      </c>
      <c r="C119" s="34" t="s">
        <v>105</v>
      </c>
      <c r="D119" s="35"/>
      <c r="E119" s="33" t="s">
        <v>106</v>
      </c>
      <c r="F119" s="30">
        <f>F120</f>
        <v>1316</v>
      </c>
      <c r="G119" s="22"/>
      <c r="I119" s="24"/>
    </row>
    <row r="120" spans="1:7" ht="51" customHeight="1">
      <c r="A120" s="25"/>
      <c r="B120" s="38" t="s">
        <v>31</v>
      </c>
      <c r="C120" s="34" t="s">
        <v>107</v>
      </c>
      <c r="D120" s="35"/>
      <c r="E120" s="33" t="s">
        <v>108</v>
      </c>
      <c r="F120" s="30">
        <f>F121+F122</f>
        <v>1316</v>
      </c>
      <c r="G120" s="5"/>
    </row>
    <row r="121" spans="1:7" ht="45" customHeight="1">
      <c r="A121" s="25"/>
      <c r="B121" s="38" t="s">
        <v>31</v>
      </c>
      <c r="C121" s="34" t="s">
        <v>107</v>
      </c>
      <c r="D121" s="35" t="s">
        <v>65</v>
      </c>
      <c r="E121" s="33" t="s">
        <v>66</v>
      </c>
      <c r="F121" s="30">
        <f>1399.3+1010.7</f>
        <v>2410</v>
      </c>
      <c r="G121" s="5"/>
    </row>
    <row r="122" spans="1:7" ht="23.25" customHeight="1">
      <c r="A122" s="25"/>
      <c r="B122" s="38" t="s">
        <v>31</v>
      </c>
      <c r="C122" s="34" t="s">
        <v>107</v>
      </c>
      <c r="D122" s="35" t="s">
        <v>32</v>
      </c>
      <c r="E122" s="33" t="s">
        <v>33</v>
      </c>
      <c r="F122" s="30">
        <f>-1399.3+142+120+43.3</f>
        <v>-1094</v>
      </c>
      <c r="G122" s="5"/>
    </row>
    <row r="123" spans="1:7" ht="18.75" customHeight="1">
      <c r="A123" s="25"/>
      <c r="B123" s="37" t="s">
        <v>70</v>
      </c>
      <c r="C123" s="37"/>
      <c r="D123" s="37"/>
      <c r="E123" s="66" t="s">
        <v>71</v>
      </c>
      <c r="F123" s="30">
        <f>F135+F130+F124</f>
        <v>-418.3</v>
      </c>
      <c r="G123" s="5"/>
    </row>
    <row r="124" spans="1:7" ht="21.75" customHeight="1">
      <c r="A124" s="25"/>
      <c r="B124" s="28" t="s">
        <v>224</v>
      </c>
      <c r="C124" s="28"/>
      <c r="D124" s="28"/>
      <c r="E124" s="44" t="s">
        <v>225</v>
      </c>
      <c r="F124" s="30">
        <f>F125</f>
        <v>-45.8</v>
      </c>
      <c r="G124" s="5"/>
    </row>
    <row r="125" spans="1:7" ht="52.5" customHeight="1">
      <c r="A125" s="25"/>
      <c r="B125" s="28" t="s">
        <v>224</v>
      </c>
      <c r="C125" s="28" t="s">
        <v>68</v>
      </c>
      <c r="D125" s="28"/>
      <c r="E125" s="44" t="s">
        <v>69</v>
      </c>
      <c r="F125" s="30">
        <f>F126</f>
        <v>-45.8</v>
      </c>
      <c r="G125" s="5"/>
    </row>
    <row r="126" spans="1:7" ht="56.25" customHeight="1">
      <c r="A126" s="25"/>
      <c r="B126" s="28" t="s">
        <v>224</v>
      </c>
      <c r="C126" s="43" t="s">
        <v>226</v>
      </c>
      <c r="D126" s="43"/>
      <c r="E126" s="67" t="s">
        <v>227</v>
      </c>
      <c r="F126" s="30">
        <f>F127</f>
        <v>-45.8</v>
      </c>
      <c r="G126" s="5"/>
    </row>
    <row r="127" spans="1:7" ht="63.75" customHeight="1">
      <c r="A127" s="25"/>
      <c r="B127" s="28" t="s">
        <v>224</v>
      </c>
      <c r="C127" s="43" t="s">
        <v>228</v>
      </c>
      <c r="D127" s="43"/>
      <c r="E127" s="67" t="s">
        <v>229</v>
      </c>
      <c r="F127" s="30">
        <f>F128</f>
        <v>-45.8</v>
      </c>
      <c r="G127" s="5"/>
    </row>
    <row r="128" spans="1:7" ht="71.25" customHeight="1">
      <c r="A128" s="25"/>
      <c r="B128" s="28" t="s">
        <v>224</v>
      </c>
      <c r="C128" s="37" t="s">
        <v>230</v>
      </c>
      <c r="D128" s="37"/>
      <c r="E128" s="66" t="s">
        <v>250</v>
      </c>
      <c r="F128" s="30">
        <f>F129</f>
        <v>-45.8</v>
      </c>
      <c r="G128" s="5"/>
    </row>
    <row r="129" spans="1:7" ht="39.75" customHeight="1">
      <c r="A129" s="25"/>
      <c r="B129" s="28" t="s">
        <v>224</v>
      </c>
      <c r="C129" s="37" t="s">
        <v>230</v>
      </c>
      <c r="D129" s="35" t="s">
        <v>65</v>
      </c>
      <c r="E129" s="33" t="s">
        <v>66</v>
      </c>
      <c r="F129" s="30">
        <v>-45.8</v>
      </c>
      <c r="G129" s="5"/>
    </row>
    <row r="130" spans="1:7" ht="24.75" customHeight="1">
      <c r="A130" s="25"/>
      <c r="B130" s="28" t="s">
        <v>216</v>
      </c>
      <c r="C130" s="28"/>
      <c r="D130" s="28"/>
      <c r="E130" s="44" t="s">
        <v>217</v>
      </c>
      <c r="F130" s="30">
        <f>F131</f>
        <v>-472.5</v>
      </c>
      <c r="G130" s="5"/>
    </row>
    <row r="131" spans="1:7" ht="57.75" customHeight="1">
      <c r="A131" s="25"/>
      <c r="B131" s="28" t="s">
        <v>216</v>
      </c>
      <c r="C131" s="28" t="s">
        <v>218</v>
      </c>
      <c r="D131" s="28"/>
      <c r="E131" s="44" t="s">
        <v>219</v>
      </c>
      <c r="F131" s="30">
        <f>F132</f>
        <v>-472.5</v>
      </c>
      <c r="G131" s="5"/>
    </row>
    <row r="132" spans="1:7" ht="38.25" customHeight="1">
      <c r="A132" s="25"/>
      <c r="B132" s="28" t="s">
        <v>216</v>
      </c>
      <c r="C132" s="28" t="s">
        <v>220</v>
      </c>
      <c r="D132" s="28"/>
      <c r="E132" s="44" t="s">
        <v>221</v>
      </c>
      <c r="F132" s="30">
        <f>F133</f>
        <v>-472.5</v>
      </c>
      <c r="G132" s="5"/>
    </row>
    <row r="133" spans="1:7" ht="69.75" customHeight="1">
      <c r="A133" s="25"/>
      <c r="B133" s="28" t="s">
        <v>216</v>
      </c>
      <c r="C133" s="28" t="s">
        <v>222</v>
      </c>
      <c r="D133" s="28"/>
      <c r="E133" s="44" t="s">
        <v>223</v>
      </c>
      <c r="F133" s="30">
        <f>F134</f>
        <v>-472.5</v>
      </c>
      <c r="G133" s="5"/>
    </row>
    <row r="134" spans="1:7" ht="32.25" customHeight="1">
      <c r="A134" s="25"/>
      <c r="B134" s="28" t="s">
        <v>216</v>
      </c>
      <c r="C134" s="28" t="s">
        <v>222</v>
      </c>
      <c r="D134" s="28" t="s">
        <v>65</v>
      </c>
      <c r="E134" s="44" t="s">
        <v>66</v>
      </c>
      <c r="F134" s="30">
        <v>-472.5</v>
      </c>
      <c r="G134" s="5"/>
    </row>
    <row r="135" spans="1:7" ht="36.75" customHeight="1">
      <c r="A135" s="25"/>
      <c r="B135" s="37" t="s">
        <v>94</v>
      </c>
      <c r="C135" s="37"/>
      <c r="D135" s="37"/>
      <c r="E135" s="66" t="s">
        <v>95</v>
      </c>
      <c r="F135" s="30">
        <f>F136</f>
        <v>100</v>
      </c>
      <c r="G135" s="5"/>
    </row>
    <row r="136" spans="1:7" ht="53.25" customHeight="1">
      <c r="A136" s="25"/>
      <c r="B136" s="37" t="s">
        <v>94</v>
      </c>
      <c r="C136" s="37" t="s">
        <v>96</v>
      </c>
      <c r="D136" s="37"/>
      <c r="E136" s="66" t="s">
        <v>97</v>
      </c>
      <c r="F136" s="30">
        <f>F137</f>
        <v>100</v>
      </c>
      <c r="G136" s="5"/>
    </row>
    <row r="137" spans="1:7" ht="54" customHeight="1">
      <c r="A137" s="25"/>
      <c r="B137" s="37" t="s">
        <v>94</v>
      </c>
      <c r="C137" s="37" t="s">
        <v>98</v>
      </c>
      <c r="D137" s="37"/>
      <c r="E137" s="66" t="s">
        <v>99</v>
      </c>
      <c r="F137" s="30">
        <f>F138</f>
        <v>100</v>
      </c>
      <c r="G137" s="5"/>
    </row>
    <row r="138" spans="1:7" ht="75.75" customHeight="1">
      <c r="A138" s="25"/>
      <c r="B138" s="37" t="s">
        <v>94</v>
      </c>
      <c r="C138" s="37" t="s">
        <v>100</v>
      </c>
      <c r="D138" s="37"/>
      <c r="E138" s="66" t="s">
        <v>101</v>
      </c>
      <c r="F138" s="30">
        <f>F139</f>
        <v>100</v>
      </c>
      <c r="G138" s="5"/>
    </row>
    <row r="139" spans="1:7" ht="83.25" customHeight="1">
      <c r="A139" s="25"/>
      <c r="B139" s="37" t="s">
        <v>251</v>
      </c>
      <c r="C139" s="37" t="s">
        <v>252</v>
      </c>
      <c r="D139" s="37"/>
      <c r="E139" s="66" t="s">
        <v>101</v>
      </c>
      <c r="F139" s="30">
        <f>F140</f>
        <v>100</v>
      </c>
      <c r="G139" s="5"/>
    </row>
    <row r="140" spans="1:7" ht="36" customHeight="1">
      <c r="A140" s="25"/>
      <c r="B140" s="37" t="s">
        <v>94</v>
      </c>
      <c r="C140" s="37" t="s">
        <v>102</v>
      </c>
      <c r="D140" s="37" t="s">
        <v>65</v>
      </c>
      <c r="E140" s="66" t="s">
        <v>66</v>
      </c>
      <c r="F140" s="30">
        <v>100</v>
      </c>
      <c r="G140" s="5"/>
    </row>
    <row r="141" spans="1:7" ht="21.75" customHeight="1">
      <c r="A141" s="32"/>
      <c r="B141" s="32" t="s">
        <v>36</v>
      </c>
      <c r="C141" s="32"/>
      <c r="D141" s="32"/>
      <c r="E141" s="33" t="s">
        <v>37</v>
      </c>
      <c r="F141" s="36">
        <f>F148+F171+F142</f>
        <v>-3779.7000000000007</v>
      </c>
      <c r="G141" s="5"/>
    </row>
    <row r="142" spans="1:7" ht="18.75" customHeight="1">
      <c r="A142" s="32"/>
      <c r="B142" s="32" t="s">
        <v>80</v>
      </c>
      <c r="C142" s="32"/>
      <c r="D142" s="32"/>
      <c r="E142" s="33" t="s">
        <v>81</v>
      </c>
      <c r="F142" s="36">
        <f>F143</f>
        <v>-91.5</v>
      </c>
      <c r="G142" s="5"/>
    </row>
    <row r="143" spans="1:7" ht="57.75" customHeight="1">
      <c r="A143" s="32"/>
      <c r="B143" s="42" t="s">
        <v>82</v>
      </c>
      <c r="C143" s="42" t="s">
        <v>83</v>
      </c>
      <c r="D143" s="42"/>
      <c r="E143" s="65" t="s">
        <v>84</v>
      </c>
      <c r="F143" s="36">
        <f>F144</f>
        <v>-91.5</v>
      </c>
      <c r="G143" s="5"/>
    </row>
    <row r="144" spans="1:7" ht="51" customHeight="1">
      <c r="A144" s="32"/>
      <c r="B144" s="42" t="s">
        <v>79</v>
      </c>
      <c r="C144" s="42" t="s">
        <v>85</v>
      </c>
      <c r="D144" s="42"/>
      <c r="E144" s="65" t="s">
        <v>86</v>
      </c>
      <c r="F144" s="36">
        <f>F145</f>
        <v>-91.5</v>
      </c>
      <c r="G144" s="5"/>
    </row>
    <row r="145" spans="1:7" ht="55.5" customHeight="1">
      <c r="A145" s="32"/>
      <c r="B145" s="37" t="s">
        <v>80</v>
      </c>
      <c r="C145" s="37" t="s">
        <v>87</v>
      </c>
      <c r="D145" s="37"/>
      <c r="E145" s="62" t="s">
        <v>88</v>
      </c>
      <c r="F145" s="36">
        <f>F146</f>
        <v>-91.5</v>
      </c>
      <c r="G145" s="5"/>
    </row>
    <row r="146" spans="1:7" ht="22.5" customHeight="1">
      <c r="A146" s="32"/>
      <c r="B146" s="37" t="s">
        <v>80</v>
      </c>
      <c r="C146" s="37" t="s">
        <v>89</v>
      </c>
      <c r="D146" s="37"/>
      <c r="E146" s="62" t="s">
        <v>90</v>
      </c>
      <c r="F146" s="36">
        <f>F147</f>
        <v>-91.5</v>
      </c>
      <c r="G146" s="5"/>
    </row>
    <row r="147" spans="1:7" ht="48.75" customHeight="1">
      <c r="A147" s="32"/>
      <c r="B147" s="37" t="s">
        <v>80</v>
      </c>
      <c r="C147" s="37" t="s">
        <v>89</v>
      </c>
      <c r="D147" s="37" t="s">
        <v>65</v>
      </c>
      <c r="E147" s="62" t="s">
        <v>66</v>
      </c>
      <c r="F147" s="36">
        <v>-91.5</v>
      </c>
      <c r="G147" s="5"/>
    </row>
    <row r="148" spans="1:7" ht="30" customHeight="1">
      <c r="A148" s="32"/>
      <c r="B148" s="32" t="s">
        <v>42</v>
      </c>
      <c r="C148" s="32"/>
      <c r="D148" s="32"/>
      <c r="E148" s="33" t="s">
        <v>43</v>
      </c>
      <c r="F148" s="36">
        <f>F149</f>
        <v>-5165.000000000001</v>
      </c>
      <c r="G148" s="5"/>
    </row>
    <row r="149" spans="1:7" ht="44.25" customHeight="1">
      <c r="A149" s="32"/>
      <c r="B149" s="32" t="s">
        <v>42</v>
      </c>
      <c r="C149" s="32" t="s">
        <v>44</v>
      </c>
      <c r="D149" s="32"/>
      <c r="E149" s="33" t="s">
        <v>45</v>
      </c>
      <c r="F149" s="36">
        <f>F150+F164+F168</f>
        <v>-5165.000000000001</v>
      </c>
      <c r="G149" s="5"/>
    </row>
    <row r="150" spans="1:7" ht="48.75" customHeight="1">
      <c r="A150" s="32"/>
      <c r="B150" s="32" t="s">
        <v>42</v>
      </c>
      <c r="C150" s="32" t="s">
        <v>92</v>
      </c>
      <c r="D150" s="32"/>
      <c r="E150" s="33" t="s">
        <v>93</v>
      </c>
      <c r="F150" s="36">
        <f>F159+F151+F162+F157+F155+F153</f>
        <v>-5277.500000000001</v>
      </c>
      <c r="G150" s="5"/>
    </row>
    <row r="151" spans="1:7" ht="37.5" customHeight="1">
      <c r="A151" s="32"/>
      <c r="B151" s="28" t="s">
        <v>42</v>
      </c>
      <c r="C151" s="28" t="s">
        <v>126</v>
      </c>
      <c r="D151" s="28"/>
      <c r="E151" s="44" t="s">
        <v>127</v>
      </c>
      <c r="F151" s="36">
        <f>F152</f>
        <v>69.2</v>
      </c>
      <c r="G151" s="5"/>
    </row>
    <row r="152" spans="1:7" ht="47.25" customHeight="1">
      <c r="A152" s="32"/>
      <c r="B152" s="28" t="s">
        <v>42</v>
      </c>
      <c r="C152" s="28" t="s">
        <v>126</v>
      </c>
      <c r="D152" s="28" t="s">
        <v>65</v>
      </c>
      <c r="E152" s="44" t="s">
        <v>66</v>
      </c>
      <c r="F152" s="36">
        <v>69.2</v>
      </c>
      <c r="G152" s="5"/>
    </row>
    <row r="153" spans="1:7" ht="102" customHeight="1">
      <c r="A153" s="32"/>
      <c r="B153" s="81" t="s">
        <v>42</v>
      </c>
      <c r="C153" s="81" t="s">
        <v>273</v>
      </c>
      <c r="D153" s="81"/>
      <c r="E153" s="87" t="s">
        <v>274</v>
      </c>
      <c r="F153" s="56">
        <f>F154</f>
        <v>153</v>
      </c>
      <c r="G153" s="5"/>
    </row>
    <row r="154" spans="1:7" ht="29.25" customHeight="1">
      <c r="A154" s="32"/>
      <c r="B154" s="81" t="s">
        <v>42</v>
      </c>
      <c r="C154" s="81" t="s">
        <v>273</v>
      </c>
      <c r="D154" s="81" t="s">
        <v>32</v>
      </c>
      <c r="E154" s="86" t="s">
        <v>33</v>
      </c>
      <c r="F154" s="56">
        <v>153</v>
      </c>
      <c r="G154" s="5"/>
    </row>
    <row r="155" spans="1:7" ht="27.75" customHeight="1">
      <c r="A155" s="32"/>
      <c r="B155" s="71" t="s">
        <v>42</v>
      </c>
      <c r="C155" s="71" t="s">
        <v>272</v>
      </c>
      <c r="D155" s="71"/>
      <c r="E155" s="72" t="s">
        <v>271</v>
      </c>
      <c r="F155" s="56">
        <f>F156</f>
        <v>346.4</v>
      </c>
      <c r="G155" s="5"/>
    </row>
    <row r="156" spans="1:7" ht="37.5" customHeight="1">
      <c r="A156" s="32"/>
      <c r="B156" s="71" t="s">
        <v>42</v>
      </c>
      <c r="C156" s="71" t="s">
        <v>272</v>
      </c>
      <c r="D156" s="71" t="s">
        <v>65</v>
      </c>
      <c r="E156" s="72" t="s">
        <v>66</v>
      </c>
      <c r="F156" s="56">
        <v>346.4</v>
      </c>
      <c r="G156" s="5"/>
    </row>
    <row r="157" spans="1:7" ht="78.75" customHeight="1">
      <c r="A157" s="32"/>
      <c r="B157" s="71" t="s">
        <v>42</v>
      </c>
      <c r="C157" s="71" t="s">
        <v>269</v>
      </c>
      <c r="D157" s="71"/>
      <c r="E157" s="72" t="s">
        <v>270</v>
      </c>
      <c r="F157" s="56">
        <f>F158</f>
        <v>185.5</v>
      </c>
      <c r="G157" s="5"/>
    </row>
    <row r="158" spans="1:7" ht="47.25" customHeight="1">
      <c r="A158" s="32"/>
      <c r="B158" s="71" t="s">
        <v>42</v>
      </c>
      <c r="C158" s="71" t="s">
        <v>269</v>
      </c>
      <c r="D158" s="71" t="s">
        <v>65</v>
      </c>
      <c r="E158" s="72" t="s">
        <v>66</v>
      </c>
      <c r="F158" s="56">
        <v>185.5</v>
      </c>
      <c r="G158" s="5"/>
    </row>
    <row r="159" spans="1:7" ht="56.25" customHeight="1">
      <c r="A159" s="32"/>
      <c r="B159" s="32" t="s">
        <v>42</v>
      </c>
      <c r="C159" s="32" t="s">
        <v>121</v>
      </c>
      <c r="D159" s="32"/>
      <c r="E159" s="33" t="s">
        <v>122</v>
      </c>
      <c r="F159" s="36">
        <f>F160+F161</f>
        <v>0</v>
      </c>
      <c r="G159" s="5"/>
    </row>
    <row r="160" spans="1:7" ht="39" customHeight="1">
      <c r="A160" s="32"/>
      <c r="B160" s="32" t="s">
        <v>42</v>
      </c>
      <c r="C160" s="32" t="s">
        <v>121</v>
      </c>
      <c r="D160" s="32" t="s">
        <v>65</v>
      </c>
      <c r="E160" s="33" t="s">
        <v>66</v>
      </c>
      <c r="F160" s="36">
        <v>-375</v>
      </c>
      <c r="G160" s="5"/>
    </row>
    <row r="161" spans="1:7" ht="24" customHeight="1">
      <c r="A161" s="32"/>
      <c r="B161" s="32" t="s">
        <v>42</v>
      </c>
      <c r="C161" s="32" t="s">
        <v>121</v>
      </c>
      <c r="D161" s="32" t="s">
        <v>32</v>
      </c>
      <c r="E161" s="33" t="s">
        <v>33</v>
      </c>
      <c r="F161" s="36">
        <v>375</v>
      </c>
      <c r="G161" s="5"/>
    </row>
    <row r="162" spans="1:7" ht="67.5" customHeight="1">
      <c r="A162" s="32"/>
      <c r="B162" s="32" t="s">
        <v>42</v>
      </c>
      <c r="C162" s="32" t="s">
        <v>179</v>
      </c>
      <c r="D162" s="32"/>
      <c r="E162" s="33" t="s">
        <v>180</v>
      </c>
      <c r="F162" s="36">
        <f>F163</f>
        <v>-6031.6</v>
      </c>
      <c r="G162" s="5"/>
    </row>
    <row r="163" spans="1:7" ht="39" customHeight="1">
      <c r="A163" s="32"/>
      <c r="B163" s="32" t="s">
        <v>42</v>
      </c>
      <c r="C163" s="32" t="s">
        <v>179</v>
      </c>
      <c r="D163" s="32" t="s">
        <v>65</v>
      </c>
      <c r="E163" s="33" t="s">
        <v>66</v>
      </c>
      <c r="F163" s="36">
        <v>-6031.6</v>
      </c>
      <c r="G163" s="5"/>
    </row>
    <row r="164" spans="1:7" ht="77.25" customHeight="1">
      <c r="A164" s="32"/>
      <c r="B164" s="32" t="s">
        <v>42</v>
      </c>
      <c r="C164" s="32" t="s">
        <v>56</v>
      </c>
      <c r="D164" s="32"/>
      <c r="E164" s="33" t="s">
        <v>58</v>
      </c>
      <c r="F164" s="36">
        <f>F165</f>
        <v>0</v>
      </c>
      <c r="G164" s="5"/>
    </row>
    <row r="165" spans="1:7" ht="80.25" customHeight="1">
      <c r="A165" s="32"/>
      <c r="B165" s="32" t="s">
        <v>42</v>
      </c>
      <c r="C165" s="32" t="s">
        <v>57</v>
      </c>
      <c r="D165" s="32"/>
      <c r="E165" s="33" t="s">
        <v>59</v>
      </c>
      <c r="F165" s="36">
        <f>F166+F167</f>
        <v>0</v>
      </c>
      <c r="G165" s="5"/>
    </row>
    <row r="166" spans="1:7" ht="38.25" customHeight="1">
      <c r="A166" s="32"/>
      <c r="B166" s="32" t="s">
        <v>42</v>
      </c>
      <c r="C166" s="32" t="s">
        <v>57</v>
      </c>
      <c r="D166" s="32" t="s">
        <v>65</v>
      </c>
      <c r="E166" s="33" t="s">
        <v>66</v>
      </c>
      <c r="F166" s="36">
        <v>375</v>
      </c>
      <c r="G166" s="5"/>
    </row>
    <row r="167" spans="1:7" ht="29.25" customHeight="1">
      <c r="A167" s="32"/>
      <c r="B167" s="32" t="s">
        <v>42</v>
      </c>
      <c r="C167" s="32" t="s">
        <v>57</v>
      </c>
      <c r="D167" s="32" t="s">
        <v>32</v>
      </c>
      <c r="E167" s="33" t="s">
        <v>33</v>
      </c>
      <c r="F167" s="36">
        <v>-375</v>
      </c>
      <c r="G167" s="5"/>
    </row>
    <row r="168" spans="1:7" ht="94.5">
      <c r="A168" s="32"/>
      <c r="B168" s="54" t="s">
        <v>42</v>
      </c>
      <c r="C168" s="54" t="s">
        <v>240</v>
      </c>
      <c r="D168" s="54"/>
      <c r="E168" s="55" t="s">
        <v>268</v>
      </c>
      <c r="F168" s="56">
        <f>F169</f>
        <v>112.5</v>
      </c>
      <c r="G168" s="5"/>
    </row>
    <row r="169" spans="1:7" ht="78.75">
      <c r="A169" s="32"/>
      <c r="B169" s="54" t="s">
        <v>42</v>
      </c>
      <c r="C169" s="54" t="s">
        <v>241</v>
      </c>
      <c r="D169" s="54"/>
      <c r="E169" s="55" t="s">
        <v>267</v>
      </c>
      <c r="F169" s="56">
        <f>F170</f>
        <v>112.5</v>
      </c>
      <c r="G169" s="5"/>
    </row>
    <row r="170" spans="1:7" ht="33.75" customHeight="1">
      <c r="A170" s="32"/>
      <c r="B170" s="54" t="s">
        <v>42</v>
      </c>
      <c r="C170" s="54" t="s">
        <v>241</v>
      </c>
      <c r="D170" s="54" t="s">
        <v>65</v>
      </c>
      <c r="E170" s="55" t="s">
        <v>66</v>
      </c>
      <c r="F170" s="56">
        <v>112.5</v>
      </c>
      <c r="G170" s="5"/>
    </row>
    <row r="171" spans="1:7" ht="20.25" customHeight="1">
      <c r="A171" s="32"/>
      <c r="B171" s="41" t="s">
        <v>67</v>
      </c>
      <c r="C171" s="41"/>
      <c r="D171" s="41"/>
      <c r="E171" s="45" t="s">
        <v>74</v>
      </c>
      <c r="F171" s="36">
        <f>F172</f>
        <v>1476.8</v>
      </c>
      <c r="G171" s="5"/>
    </row>
    <row r="172" spans="1:7" ht="56.25" customHeight="1">
      <c r="A172" s="32"/>
      <c r="B172" s="41" t="s">
        <v>67</v>
      </c>
      <c r="C172" s="41" t="s">
        <v>75</v>
      </c>
      <c r="D172" s="41"/>
      <c r="E172" s="45" t="s">
        <v>76</v>
      </c>
      <c r="F172" s="36">
        <f>F173</f>
        <v>1476.8</v>
      </c>
      <c r="G172" s="5"/>
    </row>
    <row r="173" spans="1:7" ht="49.5" customHeight="1">
      <c r="A173" s="32"/>
      <c r="B173" s="41" t="s">
        <v>67</v>
      </c>
      <c r="C173" s="41" t="s">
        <v>77</v>
      </c>
      <c r="D173" s="41"/>
      <c r="E173" s="45" t="s">
        <v>78</v>
      </c>
      <c r="F173" s="36">
        <f>F174+F176</f>
        <v>1476.8</v>
      </c>
      <c r="G173" s="5"/>
    </row>
    <row r="174" spans="1:7" ht="72" customHeight="1">
      <c r="A174" s="32"/>
      <c r="B174" s="41" t="s">
        <v>67</v>
      </c>
      <c r="C174" s="41" t="s">
        <v>128</v>
      </c>
      <c r="D174" s="41"/>
      <c r="E174" s="46" t="s">
        <v>129</v>
      </c>
      <c r="F174" s="36">
        <f>F175</f>
        <v>65.4</v>
      </c>
      <c r="G174" s="5"/>
    </row>
    <row r="175" spans="1:7" ht="20.25" customHeight="1">
      <c r="A175" s="32"/>
      <c r="B175" s="41" t="s">
        <v>67</v>
      </c>
      <c r="C175" s="41" t="s">
        <v>128</v>
      </c>
      <c r="D175" s="41" t="s">
        <v>32</v>
      </c>
      <c r="E175" s="45" t="s">
        <v>33</v>
      </c>
      <c r="F175" s="36">
        <v>65.4</v>
      </c>
      <c r="G175" s="5"/>
    </row>
    <row r="176" spans="1:7" ht="39" customHeight="1">
      <c r="A176" s="32"/>
      <c r="B176" s="41" t="s">
        <v>67</v>
      </c>
      <c r="C176" s="41" t="s">
        <v>130</v>
      </c>
      <c r="D176" s="41"/>
      <c r="E176" s="45" t="s">
        <v>131</v>
      </c>
      <c r="F176" s="56">
        <f>F177</f>
        <v>1411.3999999999999</v>
      </c>
      <c r="G176" s="5"/>
    </row>
    <row r="177" spans="1:9" ht="50.25" customHeight="1">
      <c r="A177" s="32"/>
      <c r="B177" s="41" t="s">
        <v>67</v>
      </c>
      <c r="C177" s="41" t="s">
        <v>130</v>
      </c>
      <c r="D177" s="41" t="s">
        <v>65</v>
      </c>
      <c r="E177" s="45" t="s">
        <v>66</v>
      </c>
      <c r="F177" s="56">
        <f>-65.4+1500-69.2+46</f>
        <v>1411.3999999999999</v>
      </c>
      <c r="G177" s="88"/>
      <c r="H177" s="89"/>
      <c r="I177" s="90"/>
    </row>
    <row r="178" spans="1:7" ht="21.75" customHeight="1">
      <c r="A178" s="32"/>
      <c r="B178" s="28" t="s">
        <v>22</v>
      </c>
      <c r="C178" s="28"/>
      <c r="D178" s="28"/>
      <c r="E178" s="44" t="s">
        <v>26</v>
      </c>
      <c r="F178" s="36">
        <f>F179</f>
        <v>522</v>
      </c>
      <c r="G178" s="5"/>
    </row>
    <row r="179" spans="1:7" ht="24" customHeight="1">
      <c r="A179" s="32"/>
      <c r="B179" s="28" t="s">
        <v>23</v>
      </c>
      <c r="C179" s="28"/>
      <c r="D179" s="28"/>
      <c r="E179" s="44" t="s">
        <v>27</v>
      </c>
      <c r="F179" s="36">
        <f>F180</f>
        <v>522</v>
      </c>
      <c r="G179" s="5"/>
    </row>
    <row r="180" spans="1:7" ht="54.75" customHeight="1">
      <c r="A180" s="32"/>
      <c r="B180" s="28" t="s">
        <v>23</v>
      </c>
      <c r="C180" s="28" t="s">
        <v>38</v>
      </c>
      <c r="D180" s="28"/>
      <c r="E180" s="44" t="s">
        <v>40</v>
      </c>
      <c r="F180" s="36">
        <f>F181</f>
        <v>522</v>
      </c>
      <c r="G180" s="5"/>
    </row>
    <row r="181" spans="1:7" ht="39.75" customHeight="1">
      <c r="A181" s="32"/>
      <c r="B181" s="28" t="s">
        <v>23</v>
      </c>
      <c r="C181" s="28" t="s">
        <v>39</v>
      </c>
      <c r="D181" s="28"/>
      <c r="E181" s="44" t="s">
        <v>41</v>
      </c>
      <c r="F181" s="36">
        <f>F182</f>
        <v>522</v>
      </c>
      <c r="G181" s="5"/>
    </row>
    <row r="182" spans="1:7" ht="52.5" customHeight="1">
      <c r="A182" s="32"/>
      <c r="B182" s="28" t="s">
        <v>23</v>
      </c>
      <c r="C182" s="28" t="s">
        <v>123</v>
      </c>
      <c r="D182" s="28"/>
      <c r="E182" s="44" t="s">
        <v>14</v>
      </c>
      <c r="F182" s="36">
        <f>F183</f>
        <v>522</v>
      </c>
      <c r="G182" s="5"/>
    </row>
    <row r="183" spans="1:7" ht="20.25" customHeight="1">
      <c r="A183" s="32"/>
      <c r="B183" s="28" t="s">
        <v>23</v>
      </c>
      <c r="C183" s="28" t="s">
        <v>124</v>
      </c>
      <c r="D183" s="28"/>
      <c r="E183" s="44" t="s">
        <v>125</v>
      </c>
      <c r="F183" s="36">
        <f>F186+F185+F187+F184</f>
        <v>522</v>
      </c>
      <c r="G183" s="5"/>
    </row>
    <row r="184" spans="1:7" ht="106.5" customHeight="1">
      <c r="A184" s="102"/>
      <c r="B184" s="71" t="s">
        <v>23</v>
      </c>
      <c r="C184" s="71" t="s">
        <v>124</v>
      </c>
      <c r="D184" s="71" t="s">
        <v>60</v>
      </c>
      <c r="E184" s="72" t="s">
        <v>61</v>
      </c>
      <c r="F184" s="56">
        <v>-111.1</v>
      </c>
      <c r="G184" s="5"/>
    </row>
    <row r="185" spans="1:7" ht="49.5" customHeight="1">
      <c r="A185" s="32"/>
      <c r="B185" s="28" t="s">
        <v>23</v>
      </c>
      <c r="C185" s="28" t="s">
        <v>124</v>
      </c>
      <c r="D185" s="41" t="s">
        <v>65</v>
      </c>
      <c r="E185" s="45" t="s">
        <v>66</v>
      </c>
      <c r="F185" s="56">
        <f>130+103.1</f>
        <v>233.1</v>
      </c>
      <c r="G185" s="5"/>
    </row>
    <row r="186" spans="1:7" ht="51.75" customHeight="1">
      <c r="A186" s="32"/>
      <c r="B186" s="28" t="s">
        <v>23</v>
      </c>
      <c r="C186" s="28" t="s">
        <v>124</v>
      </c>
      <c r="D186" s="28" t="s">
        <v>12</v>
      </c>
      <c r="E186" s="44" t="s">
        <v>15</v>
      </c>
      <c r="F186" s="36">
        <f>210.1+96.5+85.4</f>
        <v>392</v>
      </c>
      <c r="G186" s="5"/>
    </row>
    <row r="187" spans="1:7" ht="24.75" customHeight="1">
      <c r="A187" s="102"/>
      <c r="B187" s="71" t="s">
        <v>23</v>
      </c>
      <c r="C187" s="71" t="s">
        <v>124</v>
      </c>
      <c r="D187" s="91" t="s">
        <v>32</v>
      </c>
      <c r="E187" s="92" t="s">
        <v>33</v>
      </c>
      <c r="F187" s="56">
        <v>8</v>
      </c>
      <c r="G187" s="5"/>
    </row>
    <row r="188" spans="1:7" ht="15.75">
      <c r="A188" s="32"/>
      <c r="B188" s="37" t="s">
        <v>110</v>
      </c>
      <c r="C188" s="37"/>
      <c r="D188" s="37"/>
      <c r="E188" s="62" t="s">
        <v>113</v>
      </c>
      <c r="F188" s="36">
        <f aca="true" t="shared" si="1" ref="F188:F193">F189</f>
        <v>770.5</v>
      </c>
      <c r="G188" s="5"/>
    </row>
    <row r="189" spans="1:7" ht="15.75">
      <c r="A189" s="32"/>
      <c r="B189" s="37" t="s">
        <v>132</v>
      </c>
      <c r="C189" s="37"/>
      <c r="D189" s="37"/>
      <c r="E189" s="62" t="s">
        <v>133</v>
      </c>
      <c r="F189" s="36">
        <f t="shared" si="1"/>
        <v>770.5</v>
      </c>
      <c r="G189" s="5"/>
    </row>
    <row r="190" spans="1:7" ht="48" customHeight="1">
      <c r="A190" s="32"/>
      <c r="B190" s="37" t="s">
        <v>132</v>
      </c>
      <c r="C190" s="37" t="s">
        <v>134</v>
      </c>
      <c r="D190" s="37"/>
      <c r="E190" s="62" t="s">
        <v>135</v>
      </c>
      <c r="F190" s="36">
        <f t="shared" si="1"/>
        <v>770.5</v>
      </c>
      <c r="G190" s="5"/>
    </row>
    <row r="191" spans="1:7" ht="63">
      <c r="A191" s="32"/>
      <c r="B191" s="37" t="s">
        <v>132</v>
      </c>
      <c r="C191" s="37" t="s">
        <v>136</v>
      </c>
      <c r="D191" s="37"/>
      <c r="E191" s="62" t="s">
        <v>137</v>
      </c>
      <c r="F191" s="36">
        <f t="shared" si="1"/>
        <v>770.5</v>
      </c>
      <c r="G191" s="5"/>
    </row>
    <row r="192" spans="1:7" ht="63">
      <c r="A192" s="32"/>
      <c r="B192" s="37" t="s">
        <v>132</v>
      </c>
      <c r="C192" s="37" t="s">
        <v>138</v>
      </c>
      <c r="D192" s="37"/>
      <c r="E192" s="62" t="s">
        <v>139</v>
      </c>
      <c r="F192" s="36">
        <f t="shared" si="1"/>
        <v>770.5</v>
      </c>
      <c r="G192" s="5"/>
    </row>
    <row r="193" spans="1:7" ht="63">
      <c r="A193" s="32"/>
      <c r="B193" s="37" t="s">
        <v>132</v>
      </c>
      <c r="C193" s="37" t="s">
        <v>140</v>
      </c>
      <c r="D193" s="37"/>
      <c r="E193" s="62" t="s">
        <v>141</v>
      </c>
      <c r="F193" s="36">
        <f t="shared" si="1"/>
        <v>770.5</v>
      </c>
      <c r="G193" s="5"/>
    </row>
    <row r="194" spans="1:7" ht="31.5">
      <c r="A194" s="32"/>
      <c r="B194" s="37" t="s">
        <v>132</v>
      </c>
      <c r="C194" s="37" t="s">
        <v>140</v>
      </c>
      <c r="D194" s="37" t="s">
        <v>103</v>
      </c>
      <c r="E194" s="62" t="s">
        <v>104</v>
      </c>
      <c r="F194" s="36">
        <v>770.5</v>
      </c>
      <c r="G194" s="5"/>
    </row>
    <row r="195" spans="1:7" ht="15.75">
      <c r="A195" s="32"/>
      <c r="B195" s="37" t="s">
        <v>142</v>
      </c>
      <c r="C195" s="37"/>
      <c r="D195" s="37"/>
      <c r="E195" s="62" t="s">
        <v>151</v>
      </c>
      <c r="F195" s="36">
        <f>F205+F196</f>
        <v>-3036.7</v>
      </c>
      <c r="G195" s="5"/>
    </row>
    <row r="196" spans="1:7" ht="15.75">
      <c r="A196" s="32"/>
      <c r="B196" s="37" t="s">
        <v>152</v>
      </c>
      <c r="C196" s="37"/>
      <c r="D196" s="37"/>
      <c r="E196" s="62" t="s">
        <v>153</v>
      </c>
      <c r="F196" s="36">
        <f>F197</f>
        <v>-2616.7</v>
      </c>
      <c r="G196" s="5"/>
    </row>
    <row r="197" spans="1:7" ht="47.25">
      <c r="A197" s="32"/>
      <c r="B197" s="37" t="s">
        <v>152</v>
      </c>
      <c r="C197" s="37" t="s">
        <v>38</v>
      </c>
      <c r="D197" s="37"/>
      <c r="E197" s="62" t="s">
        <v>40</v>
      </c>
      <c r="F197" s="36">
        <f>F198</f>
        <v>-2616.7</v>
      </c>
      <c r="G197" s="5"/>
    </row>
    <row r="198" spans="1:7" ht="47.25">
      <c r="A198" s="32"/>
      <c r="B198" s="37" t="s">
        <v>152</v>
      </c>
      <c r="C198" s="37" t="s">
        <v>145</v>
      </c>
      <c r="D198" s="37"/>
      <c r="E198" s="62" t="s">
        <v>146</v>
      </c>
      <c r="F198" s="36">
        <f>F199</f>
        <v>-2616.7</v>
      </c>
      <c r="G198" s="5"/>
    </row>
    <row r="199" spans="1:7" ht="50.25" customHeight="1">
      <c r="A199" s="32"/>
      <c r="B199" s="37" t="s">
        <v>152</v>
      </c>
      <c r="C199" s="37" t="s">
        <v>154</v>
      </c>
      <c r="D199" s="37"/>
      <c r="E199" s="62" t="s">
        <v>14</v>
      </c>
      <c r="F199" s="36">
        <f>F200</f>
        <v>-2616.7</v>
      </c>
      <c r="G199" s="5"/>
    </row>
    <row r="200" spans="1:7" ht="15.75">
      <c r="A200" s="32"/>
      <c r="B200" s="37" t="s">
        <v>152</v>
      </c>
      <c r="C200" s="37" t="s">
        <v>155</v>
      </c>
      <c r="D200" s="37"/>
      <c r="E200" s="62" t="s">
        <v>156</v>
      </c>
      <c r="F200" s="36">
        <f>F201+F202+F204+F203</f>
        <v>-2616.7</v>
      </c>
      <c r="G200" s="5"/>
    </row>
    <row r="201" spans="1:7" ht="94.5">
      <c r="A201" s="32"/>
      <c r="B201" s="37" t="s">
        <v>152</v>
      </c>
      <c r="C201" s="37" t="s">
        <v>155</v>
      </c>
      <c r="D201" s="37" t="s">
        <v>60</v>
      </c>
      <c r="E201" s="62" t="s">
        <v>61</v>
      </c>
      <c r="F201" s="56">
        <f>-560-169.1</f>
        <v>-729.1</v>
      </c>
      <c r="G201" s="5"/>
    </row>
    <row r="202" spans="1:7" ht="40.5" customHeight="1">
      <c r="A202" s="32"/>
      <c r="B202" s="37" t="s">
        <v>152</v>
      </c>
      <c r="C202" s="37" t="s">
        <v>155</v>
      </c>
      <c r="D202" s="37" t="s">
        <v>65</v>
      </c>
      <c r="E202" s="62" t="s">
        <v>66</v>
      </c>
      <c r="F202" s="56">
        <f>-2250+44.7+124.4</f>
        <v>-2080.9</v>
      </c>
      <c r="G202" s="5"/>
    </row>
    <row r="203" spans="1:7" ht="50.25" customHeight="1">
      <c r="A203" s="32"/>
      <c r="B203" s="37" t="s">
        <v>152</v>
      </c>
      <c r="C203" s="37" t="s">
        <v>155</v>
      </c>
      <c r="D203" s="28" t="s">
        <v>12</v>
      </c>
      <c r="E203" s="44" t="s">
        <v>15</v>
      </c>
      <c r="F203" s="36">
        <v>253.3</v>
      </c>
      <c r="G203" s="5"/>
    </row>
    <row r="204" spans="1:7" ht="26.25" customHeight="1">
      <c r="A204" s="32"/>
      <c r="B204" s="37" t="s">
        <v>152</v>
      </c>
      <c r="C204" s="37" t="s">
        <v>155</v>
      </c>
      <c r="D204" s="37" t="s">
        <v>32</v>
      </c>
      <c r="E204" s="62" t="s">
        <v>33</v>
      </c>
      <c r="F204" s="36">
        <v>-60</v>
      </c>
      <c r="G204" s="5"/>
    </row>
    <row r="205" spans="1:7" ht="15.75">
      <c r="A205" s="32"/>
      <c r="B205" s="37" t="s">
        <v>143</v>
      </c>
      <c r="C205" s="37"/>
      <c r="D205" s="37"/>
      <c r="E205" s="62" t="s">
        <v>144</v>
      </c>
      <c r="F205" s="36">
        <f>F206</f>
        <v>-420</v>
      </c>
      <c r="G205" s="5"/>
    </row>
    <row r="206" spans="1:7" ht="59.25" customHeight="1">
      <c r="A206" s="32"/>
      <c r="B206" s="37" t="s">
        <v>143</v>
      </c>
      <c r="C206" s="37" t="s">
        <v>38</v>
      </c>
      <c r="D206" s="37"/>
      <c r="E206" s="62" t="s">
        <v>40</v>
      </c>
      <c r="F206" s="36">
        <f>F207</f>
        <v>-420</v>
      </c>
      <c r="G206" s="5"/>
    </row>
    <row r="207" spans="1:7" ht="48.75" customHeight="1">
      <c r="A207" s="32"/>
      <c r="B207" s="37" t="s">
        <v>143</v>
      </c>
      <c r="C207" s="37" t="s">
        <v>145</v>
      </c>
      <c r="D207" s="37"/>
      <c r="E207" s="62" t="s">
        <v>146</v>
      </c>
      <c r="F207" s="36">
        <f>F208</f>
        <v>-420</v>
      </c>
      <c r="G207" s="5"/>
    </row>
    <row r="208" spans="1:7" ht="36.75" customHeight="1">
      <c r="A208" s="32"/>
      <c r="B208" s="37" t="s">
        <v>143</v>
      </c>
      <c r="C208" s="37" t="s">
        <v>147</v>
      </c>
      <c r="D208" s="37"/>
      <c r="E208" s="62" t="s">
        <v>148</v>
      </c>
      <c r="F208" s="36">
        <f>F209</f>
        <v>-420</v>
      </c>
      <c r="G208" s="5"/>
    </row>
    <row r="209" spans="1:7" ht="39.75" customHeight="1">
      <c r="A209" s="32"/>
      <c r="B209" s="37" t="s">
        <v>143</v>
      </c>
      <c r="C209" s="37" t="s">
        <v>149</v>
      </c>
      <c r="D209" s="37"/>
      <c r="E209" s="62" t="s">
        <v>150</v>
      </c>
      <c r="F209" s="36">
        <f>F210</f>
        <v>-420</v>
      </c>
      <c r="G209" s="5"/>
    </row>
    <row r="210" spans="1:7" ht="45.75" customHeight="1">
      <c r="A210" s="32"/>
      <c r="B210" s="37" t="s">
        <v>143</v>
      </c>
      <c r="C210" s="37" t="s">
        <v>149</v>
      </c>
      <c r="D210" s="37" t="s">
        <v>65</v>
      </c>
      <c r="E210" s="62" t="s">
        <v>66</v>
      </c>
      <c r="F210" s="36">
        <v>-420</v>
      </c>
      <c r="G210" s="5"/>
    </row>
    <row r="211" spans="1:7" ht="24.75" customHeight="1">
      <c r="A211" s="32"/>
      <c r="B211" s="28" t="s">
        <v>188</v>
      </c>
      <c r="C211" s="28"/>
      <c r="D211" s="28"/>
      <c r="E211" s="44" t="s">
        <v>192</v>
      </c>
      <c r="F211" s="36">
        <f>F212</f>
        <v>529.4</v>
      </c>
      <c r="G211" s="5"/>
    </row>
    <row r="212" spans="1:7" ht="30" customHeight="1">
      <c r="A212" s="32"/>
      <c r="B212" s="28" t="s">
        <v>189</v>
      </c>
      <c r="C212" s="28"/>
      <c r="D212" s="28"/>
      <c r="E212" s="44" t="s">
        <v>190</v>
      </c>
      <c r="F212" s="36">
        <f>F213</f>
        <v>529.4</v>
      </c>
      <c r="G212" s="5"/>
    </row>
    <row r="213" spans="1:7" ht="25.5" customHeight="1">
      <c r="A213" s="32"/>
      <c r="B213" s="28" t="s">
        <v>189</v>
      </c>
      <c r="C213" s="28" t="s">
        <v>72</v>
      </c>
      <c r="D213" s="28"/>
      <c r="E213" s="44" t="s">
        <v>73</v>
      </c>
      <c r="F213" s="36">
        <f>F214</f>
        <v>529.4</v>
      </c>
      <c r="G213" s="5"/>
    </row>
    <row r="214" spans="1:7" ht="39.75" customHeight="1">
      <c r="A214" s="32"/>
      <c r="B214" s="28" t="s">
        <v>189</v>
      </c>
      <c r="C214" s="28" t="s">
        <v>175</v>
      </c>
      <c r="D214" s="28"/>
      <c r="E214" s="44" t="s">
        <v>176</v>
      </c>
      <c r="F214" s="36">
        <f>F215</f>
        <v>529.4</v>
      </c>
      <c r="G214" s="5"/>
    </row>
    <row r="215" spans="1:7" ht="37.5" customHeight="1">
      <c r="A215" s="32"/>
      <c r="B215" s="28" t="s">
        <v>189</v>
      </c>
      <c r="C215" s="28" t="s">
        <v>191</v>
      </c>
      <c r="D215" s="28"/>
      <c r="E215" s="44" t="s">
        <v>253</v>
      </c>
      <c r="F215" s="36">
        <f>F216</f>
        <v>529.4</v>
      </c>
      <c r="G215" s="5"/>
    </row>
    <row r="216" spans="1:7" ht="46.5" customHeight="1">
      <c r="A216" s="32"/>
      <c r="B216" s="28" t="s">
        <v>189</v>
      </c>
      <c r="C216" s="28" t="s">
        <v>191</v>
      </c>
      <c r="D216" s="28" t="s">
        <v>12</v>
      </c>
      <c r="E216" s="44" t="s">
        <v>15</v>
      </c>
      <c r="F216" s="36">
        <v>529.4</v>
      </c>
      <c r="G216" s="5"/>
    </row>
    <row r="217" spans="1:7" ht="46.5" customHeight="1">
      <c r="A217" s="93" t="s">
        <v>285</v>
      </c>
      <c r="B217" s="93"/>
      <c r="C217" s="94"/>
      <c r="D217" s="93"/>
      <c r="E217" s="95" t="s">
        <v>286</v>
      </c>
      <c r="F217" s="96">
        <f aca="true" t="shared" si="2" ref="F217:F222">F218</f>
        <v>-60.2</v>
      </c>
      <c r="G217" s="5"/>
    </row>
    <row r="218" spans="1:7" ht="15.75">
      <c r="A218" s="71"/>
      <c r="B218" s="71" t="s">
        <v>30</v>
      </c>
      <c r="C218" s="71"/>
      <c r="D218" s="71"/>
      <c r="E218" s="97" t="s">
        <v>34</v>
      </c>
      <c r="F218" s="56">
        <f t="shared" si="2"/>
        <v>-60.2</v>
      </c>
      <c r="G218" s="5"/>
    </row>
    <row r="219" spans="1:7" ht="46.5" customHeight="1">
      <c r="A219" s="71"/>
      <c r="B219" s="71" t="s">
        <v>196</v>
      </c>
      <c r="C219" s="71"/>
      <c r="D219" s="71"/>
      <c r="E219" s="97" t="s">
        <v>197</v>
      </c>
      <c r="F219" s="56">
        <f t="shared" si="2"/>
        <v>-60.2</v>
      </c>
      <c r="G219" s="5"/>
    </row>
    <row r="220" spans="1:7" ht="15.75">
      <c r="A220" s="71"/>
      <c r="B220" s="71" t="s">
        <v>196</v>
      </c>
      <c r="C220" s="71" t="s">
        <v>72</v>
      </c>
      <c r="D220" s="71"/>
      <c r="E220" s="72" t="s">
        <v>73</v>
      </c>
      <c r="F220" s="98">
        <f t="shared" si="2"/>
        <v>-60.2</v>
      </c>
      <c r="G220" s="5"/>
    </row>
    <row r="221" spans="1:7" ht="47.25">
      <c r="A221" s="71"/>
      <c r="B221" s="71" t="s">
        <v>196</v>
      </c>
      <c r="C221" s="71" t="s">
        <v>198</v>
      </c>
      <c r="D221" s="71"/>
      <c r="E221" s="97" t="s">
        <v>199</v>
      </c>
      <c r="F221" s="56">
        <f t="shared" si="2"/>
        <v>-60.2</v>
      </c>
      <c r="G221" s="5"/>
    </row>
    <row r="222" spans="1:7" ht="31.5">
      <c r="A222" s="71"/>
      <c r="B222" s="71" t="s">
        <v>196</v>
      </c>
      <c r="C222" s="71" t="s">
        <v>287</v>
      </c>
      <c r="D222" s="71"/>
      <c r="E222" s="97" t="s">
        <v>288</v>
      </c>
      <c r="F222" s="56">
        <f t="shared" si="2"/>
        <v>-60.2</v>
      </c>
      <c r="G222" s="5"/>
    </row>
    <row r="223" spans="1:7" ht="94.5">
      <c r="A223" s="71"/>
      <c r="B223" s="71" t="s">
        <v>196</v>
      </c>
      <c r="C223" s="71" t="s">
        <v>287</v>
      </c>
      <c r="D223" s="71" t="s">
        <v>60</v>
      </c>
      <c r="E223" s="101" t="s">
        <v>61</v>
      </c>
      <c r="F223" s="56">
        <v>-60.2</v>
      </c>
      <c r="G223" s="5"/>
    </row>
    <row r="224" spans="1:7" ht="31.5">
      <c r="A224" s="93" t="s">
        <v>289</v>
      </c>
      <c r="B224" s="93"/>
      <c r="C224" s="94"/>
      <c r="D224" s="93"/>
      <c r="E224" s="95" t="s">
        <v>290</v>
      </c>
      <c r="F224" s="99">
        <f aca="true" t="shared" si="3" ref="F224:F229">F225</f>
        <v>-145.2</v>
      </c>
      <c r="G224" s="5"/>
    </row>
    <row r="225" spans="1:7" ht="15.75">
      <c r="A225" s="71"/>
      <c r="B225" s="71" t="s">
        <v>30</v>
      </c>
      <c r="C225" s="71"/>
      <c r="D225" s="71"/>
      <c r="E225" s="97" t="s">
        <v>34</v>
      </c>
      <c r="F225" s="98">
        <f t="shared" si="3"/>
        <v>-145.2</v>
      </c>
      <c r="G225" s="5"/>
    </row>
    <row r="226" spans="1:7" ht="63">
      <c r="A226" s="71"/>
      <c r="B226" s="71" t="s">
        <v>291</v>
      </c>
      <c r="C226" s="71"/>
      <c r="D226" s="71"/>
      <c r="E226" s="97" t="s">
        <v>292</v>
      </c>
      <c r="F226" s="98">
        <f t="shared" si="3"/>
        <v>-145.2</v>
      </c>
      <c r="G226" s="5"/>
    </row>
    <row r="227" spans="1:7" ht="15.75">
      <c r="A227" s="71"/>
      <c r="B227" s="71" t="s">
        <v>291</v>
      </c>
      <c r="C227" s="71" t="s">
        <v>72</v>
      </c>
      <c r="D227" s="71"/>
      <c r="E227" s="72" t="s">
        <v>73</v>
      </c>
      <c r="F227" s="100">
        <f t="shared" si="3"/>
        <v>-145.2</v>
      </c>
      <c r="G227" s="5"/>
    </row>
    <row r="228" spans="1:7" ht="47.25">
      <c r="A228" s="71"/>
      <c r="B228" s="71" t="s">
        <v>291</v>
      </c>
      <c r="C228" s="71" t="s">
        <v>198</v>
      </c>
      <c r="D228" s="71"/>
      <c r="E228" s="97" t="s">
        <v>199</v>
      </c>
      <c r="F228" s="98">
        <f t="shared" si="3"/>
        <v>-145.2</v>
      </c>
      <c r="G228" s="5"/>
    </row>
    <row r="229" spans="1:7" ht="31.5">
      <c r="A229" s="71"/>
      <c r="B229" s="71" t="s">
        <v>291</v>
      </c>
      <c r="C229" s="71" t="s">
        <v>293</v>
      </c>
      <c r="D229" s="71"/>
      <c r="E229" s="97" t="s">
        <v>294</v>
      </c>
      <c r="F229" s="98">
        <f t="shared" si="3"/>
        <v>-145.2</v>
      </c>
      <c r="G229" s="5"/>
    </row>
    <row r="230" spans="1:7" ht="94.5">
      <c r="A230" s="71"/>
      <c r="B230" s="71" t="s">
        <v>291</v>
      </c>
      <c r="C230" s="71" t="s">
        <v>293</v>
      </c>
      <c r="D230" s="71" t="s">
        <v>60</v>
      </c>
      <c r="E230" s="101" t="s">
        <v>61</v>
      </c>
      <c r="F230" s="98">
        <v>-145.2</v>
      </c>
      <c r="G230" s="5"/>
    </row>
    <row r="231" spans="1:7" ht="53.25" customHeight="1">
      <c r="A231" s="47" t="s">
        <v>173</v>
      </c>
      <c r="B231" s="48"/>
      <c r="C231" s="48"/>
      <c r="D231" s="47"/>
      <c r="E231" s="68" t="s">
        <v>174</v>
      </c>
      <c r="F231" s="49">
        <f>F232</f>
        <v>-438.8</v>
      </c>
      <c r="G231" s="5"/>
    </row>
    <row r="232" spans="1:7" ht="15.75">
      <c r="A232" s="28"/>
      <c r="B232" s="28" t="s">
        <v>30</v>
      </c>
      <c r="C232" s="28"/>
      <c r="D232" s="28"/>
      <c r="E232" s="44" t="s">
        <v>34</v>
      </c>
      <c r="F232" s="36">
        <f>F238+F233</f>
        <v>-438.8</v>
      </c>
      <c r="G232" s="5"/>
    </row>
    <row r="233" spans="1:7" ht="63">
      <c r="A233" s="50"/>
      <c r="B233" s="28" t="s">
        <v>196</v>
      </c>
      <c r="C233" s="28"/>
      <c r="D233" s="28"/>
      <c r="E233" s="44" t="s">
        <v>197</v>
      </c>
      <c r="F233" s="36">
        <f>F234</f>
        <v>-438.8</v>
      </c>
      <c r="G233" s="5"/>
    </row>
    <row r="234" spans="1:7" ht="47.25">
      <c r="A234" s="50"/>
      <c r="B234" s="28" t="s">
        <v>196</v>
      </c>
      <c r="C234" s="28" t="s">
        <v>198</v>
      </c>
      <c r="D234" s="28"/>
      <c r="E234" s="44" t="s">
        <v>199</v>
      </c>
      <c r="F234" s="36">
        <f>F235</f>
        <v>-438.8</v>
      </c>
      <c r="G234" s="5"/>
    </row>
    <row r="235" spans="1:7" ht="31.5">
      <c r="A235" s="50"/>
      <c r="B235" s="28" t="s">
        <v>196</v>
      </c>
      <c r="C235" s="28" t="s">
        <v>200</v>
      </c>
      <c r="D235" s="28"/>
      <c r="E235" s="44" t="s">
        <v>201</v>
      </c>
      <c r="F235" s="36">
        <f>F236+F237</f>
        <v>-438.8</v>
      </c>
      <c r="G235" s="5"/>
    </row>
    <row r="236" spans="1:7" ht="47.25">
      <c r="A236" s="50"/>
      <c r="B236" s="28" t="s">
        <v>196</v>
      </c>
      <c r="C236" s="28" t="s">
        <v>200</v>
      </c>
      <c r="D236" s="28" t="s">
        <v>65</v>
      </c>
      <c r="E236" s="44" t="s">
        <v>66</v>
      </c>
      <c r="F236" s="56">
        <f>-0.3-438.8</f>
        <v>-439.1</v>
      </c>
      <c r="G236" s="5"/>
    </row>
    <row r="237" spans="1:7" ht="24.75" customHeight="1">
      <c r="A237" s="50"/>
      <c r="B237" s="28" t="s">
        <v>196</v>
      </c>
      <c r="C237" s="28" t="s">
        <v>200</v>
      </c>
      <c r="D237" s="28" t="s">
        <v>32</v>
      </c>
      <c r="E237" s="44" t="s">
        <v>33</v>
      </c>
      <c r="F237" s="36">
        <v>0.3</v>
      </c>
      <c r="G237" s="5"/>
    </row>
    <row r="238" spans="1:7" ht="15.75">
      <c r="A238" s="32"/>
      <c r="B238" s="28" t="s">
        <v>31</v>
      </c>
      <c r="C238" s="28"/>
      <c r="D238" s="28"/>
      <c r="E238" s="44" t="s">
        <v>35</v>
      </c>
      <c r="F238" s="36">
        <f>F239</f>
        <v>0</v>
      </c>
      <c r="G238" s="5"/>
    </row>
    <row r="239" spans="1:7" ht="35.25" customHeight="1">
      <c r="A239" s="32"/>
      <c r="B239" s="28" t="s">
        <v>31</v>
      </c>
      <c r="C239" s="28" t="s">
        <v>175</v>
      </c>
      <c r="D239" s="28"/>
      <c r="E239" s="44" t="s">
        <v>176</v>
      </c>
      <c r="F239" s="36">
        <f>F240</f>
        <v>0</v>
      </c>
      <c r="G239" s="5"/>
    </row>
    <row r="240" spans="1:9" ht="47.25">
      <c r="A240" s="32"/>
      <c r="B240" s="28" t="s">
        <v>31</v>
      </c>
      <c r="C240" s="28" t="s">
        <v>177</v>
      </c>
      <c r="D240" s="28"/>
      <c r="E240" s="44" t="s">
        <v>178</v>
      </c>
      <c r="F240" s="36">
        <f>F241+F242</f>
        <v>0</v>
      </c>
      <c r="G240" s="5"/>
      <c r="I240" s="21"/>
    </row>
    <row r="241" spans="1:7" ht="94.5">
      <c r="A241" s="32"/>
      <c r="B241" s="28" t="s">
        <v>31</v>
      </c>
      <c r="C241" s="28" t="s">
        <v>177</v>
      </c>
      <c r="D241" s="28" t="s">
        <v>60</v>
      </c>
      <c r="E241" s="44" t="s">
        <v>61</v>
      </c>
      <c r="F241" s="36">
        <v>-250</v>
      </c>
      <c r="G241" s="6"/>
    </row>
    <row r="242" spans="1:6" ht="38.25" customHeight="1">
      <c r="A242" s="32"/>
      <c r="B242" s="28" t="s">
        <v>31</v>
      </c>
      <c r="C242" s="28" t="s">
        <v>177</v>
      </c>
      <c r="D242" s="28" t="s">
        <v>65</v>
      </c>
      <c r="E242" s="44" t="s">
        <v>66</v>
      </c>
      <c r="F242" s="36">
        <v>250</v>
      </c>
    </row>
    <row r="243" spans="1:6" ht="15.75">
      <c r="A243" s="51"/>
      <c r="B243" s="51"/>
      <c r="C243" s="51"/>
      <c r="D243" s="51"/>
      <c r="E243" s="52" t="s">
        <v>3</v>
      </c>
      <c r="F243" s="53">
        <f>F8+F68+F231+F217+F224</f>
        <v>-5860.6</v>
      </c>
    </row>
  </sheetData>
  <sheetProtection/>
  <mergeCells count="7">
    <mergeCell ref="A4:F4"/>
    <mergeCell ref="A2:B2"/>
    <mergeCell ref="C2:D2"/>
    <mergeCell ref="E2:F2"/>
    <mergeCell ref="A3:B3"/>
    <mergeCell ref="C3:D3"/>
    <mergeCell ref="E3:F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4">
      <selection activeCell="E20" sqref="E20"/>
    </sheetView>
  </sheetViews>
  <sheetFormatPr defaultColWidth="9.140625" defaultRowHeight="12.75"/>
  <cols>
    <col min="1" max="1" width="7.28125" style="7" customWidth="1"/>
    <col min="2" max="2" width="7.8515625" style="7" customWidth="1"/>
    <col min="3" max="3" width="16.57421875" style="7" customWidth="1"/>
    <col min="4" max="4" width="6.28125" style="7" customWidth="1"/>
    <col min="5" max="5" width="47.28125" style="7" customWidth="1"/>
    <col min="6" max="6" width="15.8515625" style="13" customWidth="1"/>
    <col min="7" max="7" width="13.57421875" style="11" customWidth="1"/>
    <col min="8" max="8" width="13.28125" style="7" customWidth="1"/>
    <col min="9" max="16384" width="9.140625" style="7" customWidth="1"/>
  </cols>
  <sheetData>
    <row r="1" spans="6:7" ht="15">
      <c r="F1" s="14"/>
      <c r="G1" s="15" t="s">
        <v>266</v>
      </c>
    </row>
    <row r="2" spans="6:7" ht="15">
      <c r="F2" s="104" t="s">
        <v>63</v>
      </c>
      <c r="G2" s="104"/>
    </row>
    <row r="3" spans="6:7" ht="15">
      <c r="F3" s="105" t="s">
        <v>117</v>
      </c>
      <c r="G3" s="105"/>
    </row>
    <row r="5" spans="1:7" ht="20.25" customHeight="1">
      <c r="A5" s="103" t="s">
        <v>64</v>
      </c>
      <c r="B5" s="103"/>
      <c r="C5" s="103"/>
      <c r="D5" s="103"/>
      <c r="E5" s="103"/>
      <c r="F5" s="103"/>
      <c r="G5" s="103"/>
    </row>
    <row r="7" spans="1:7" ht="19.5" customHeight="1">
      <c r="A7" s="8" t="s">
        <v>4</v>
      </c>
      <c r="B7" s="8" t="s">
        <v>5</v>
      </c>
      <c r="C7" s="8" t="s">
        <v>0</v>
      </c>
      <c r="D7" s="8" t="s">
        <v>1</v>
      </c>
      <c r="E7" s="9" t="s">
        <v>2</v>
      </c>
      <c r="F7" s="9">
        <v>2021</v>
      </c>
      <c r="G7" s="9">
        <v>2022</v>
      </c>
    </row>
    <row r="8" spans="1:7" ht="15.75">
      <c r="A8" s="8">
        <v>1</v>
      </c>
      <c r="B8" s="8">
        <v>2</v>
      </c>
      <c r="C8" s="8">
        <v>3</v>
      </c>
      <c r="D8" s="8">
        <v>4</v>
      </c>
      <c r="E8" s="9">
        <v>5</v>
      </c>
      <c r="F8" s="9">
        <v>6</v>
      </c>
      <c r="G8" s="9">
        <v>6</v>
      </c>
    </row>
    <row r="9" spans="1:8" ht="36.75" customHeight="1">
      <c r="A9" s="4" t="s">
        <v>7</v>
      </c>
      <c r="B9" s="1"/>
      <c r="C9" s="2"/>
      <c r="D9" s="3"/>
      <c r="E9" s="12" t="s">
        <v>8</v>
      </c>
      <c r="F9" s="16">
        <f>F15+F10</f>
        <v>512.3</v>
      </c>
      <c r="G9" s="16">
        <f>G15</f>
        <v>0</v>
      </c>
      <c r="H9" s="5"/>
    </row>
    <row r="10" spans="1:8" ht="20.25" customHeight="1">
      <c r="A10" s="4"/>
      <c r="B10" s="38" t="s">
        <v>30</v>
      </c>
      <c r="C10" s="34"/>
      <c r="D10" s="35"/>
      <c r="E10" s="80" t="s">
        <v>34</v>
      </c>
      <c r="F10" s="36">
        <f>F11</f>
        <v>682.9</v>
      </c>
      <c r="G10" s="36">
        <v>0</v>
      </c>
      <c r="H10" s="5"/>
    </row>
    <row r="11" spans="1:8" ht="18.75" customHeight="1">
      <c r="A11" s="4"/>
      <c r="B11" s="38" t="s">
        <v>31</v>
      </c>
      <c r="C11" s="34"/>
      <c r="D11" s="35"/>
      <c r="E11" s="80" t="s">
        <v>35</v>
      </c>
      <c r="F11" s="36">
        <f>F12</f>
        <v>682.9</v>
      </c>
      <c r="G11" s="36">
        <v>0</v>
      </c>
      <c r="H11" s="5"/>
    </row>
    <row r="12" spans="1:7" ht="87" customHeight="1">
      <c r="A12" s="25"/>
      <c r="B12" s="38" t="s">
        <v>31</v>
      </c>
      <c r="C12" s="34" t="s">
        <v>24</v>
      </c>
      <c r="D12" s="35"/>
      <c r="E12" s="33" t="s">
        <v>28</v>
      </c>
      <c r="F12" s="30">
        <f>F13</f>
        <v>682.9</v>
      </c>
      <c r="G12" s="36">
        <v>0</v>
      </c>
    </row>
    <row r="13" spans="1:7" ht="79.5" customHeight="1">
      <c r="A13" s="25"/>
      <c r="B13" s="38" t="s">
        <v>31</v>
      </c>
      <c r="C13" s="34" t="s">
        <v>25</v>
      </c>
      <c r="D13" s="35"/>
      <c r="E13" s="33" t="s">
        <v>29</v>
      </c>
      <c r="F13" s="30">
        <f>F14</f>
        <v>682.9</v>
      </c>
      <c r="G13" s="36">
        <v>0</v>
      </c>
    </row>
    <row r="14" spans="1:7" ht="21.75" customHeight="1">
      <c r="A14" s="25"/>
      <c r="B14" s="38" t="s">
        <v>31</v>
      </c>
      <c r="C14" s="34" t="s">
        <v>25</v>
      </c>
      <c r="D14" s="35" t="s">
        <v>32</v>
      </c>
      <c r="E14" s="33" t="s">
        <v>33</v>
      </c>
      <c r="F14" s="30">
        <v>682.9</v>
      </c>
      <c r="G14" s="36">
        <v>0</v>
      </c>
    </row>
    <row r="15" spans="1:8" ht="46.5" customHeight="1">
      <c r="A15" s="8"/>
      <c r="B15" s="74" t="s">
        <v>67</v>
      </c>
      <c r="C15" s="74" t="s">
        <v>75</v>
      </c>
      <c r="D15" s="74"/>
      <c r="E15" s="73" t="s">
        <v>76</v>
      </c>
      <c r="F15" s="79">
        <f>F16+F19</f>
        <v>-170.6</v>
      </c>
      <c r="G15" s="17">
        <f>G16+G19</f>
        <v>0</v>
      </c>
      <c r="H15" s="5"/>
    </row>
    <row r="16" spans="1:8" ht="46.5" customHeight="1">
      <c r="A16" s="8"/>
      <c r="B16" s="74" t="s">
        <v>67</v>
      </c>
      <c r="C16" s="74" t="s">
        <v>77</v>
      </c>
      <c r="D16" s="74"/>
      <c r="E16" s="73" t="s">
        <v>78</v>
      </c>
      <c r="F16" s="17">
        <v>0</v>
      </c>
      <c r="G16" s="17">
        <f>G17</f>
        <v>-102.5</v>
      </c>
      <c r="H16" s="5"/>
    </row>
    <row r="17" spans="1:8" ht="46.5" customHeight="1">
      <c r="A17" s="8"/>
      <c r="B17" s="74" t="s">
        <v>67</v>
      </c>
      <c r="C17" s="74" t="s">
        <v>259</v>
      </c>
      <c r="D17" s="74"/>
      <c r="E17" s="73" t="s">
        <v>260</v>
      </c>
      <c r="F17" s="17">
        <v>0</v>
      </c>
      <c r="G17" s="17">
        <f>G18</f>
        <v>-102.5</v>
      </c>
      <c r="H17" s="5"/>
    </row>
    <row r="18" spans="1:8" ht="46.5" customHeight="1">
      <c r="A18" s="8"/>
      <c r="B18" s="74" t="s">
        <v>67</v>
      </c>
      <c r="C18" s="74" t="s">
        <v>259</v>
      </c>
      <c r="D18" s="74" t="s">
        <v>65</v>
      </c>
      <c r="E18" s="75" t="s">
        <v>66</v>
      </c>
      <c r="F18" s="17">
        <v>0</v>
      </c>
      <c r="G18" s="17">
        <v>-102.5</v>
      </c>
      <c r="H18" s="5"/>
    </row>
    <row r="19" spans="1:8" ht="46.5" customHeight="1">
      <c r="A19" s="8"/>
      <c r="B19" s="76" t="s">
        <v>67</v>
      </c>
      <c r="C19" s="76" t="s">
        <v>261</v>
      </c>
      <c r="D19" s="76"/>
      <c r="E19" s="78" t="s">
        <v>262</v>
      </c>
      <c r="F19" s="17">
        <f>F20</f>
        <v>-170.6</v>
      </c>
      <c r="G19" s="17">
        <f>G20</f>
        <v>102.5</v>
      </c>
      <c r="H19" s="5"/>
    </row>
    <row r="20" spans="1:8" ht="46.5" customHeight="1">
      <c r="A20" s="8"/>
      <c r="B20" s="76" t="s">
        <v>67</v>
      </c>
      <c r="C20" s="76" t="s">
        <v>263</v>
      </c>
      <c r="D20" s="76"/>
      <c r="E20" s="78" t="s">
        <v>264</v>
      </c>
      <c r="F20" s="17">
        <f>F21</f>
        <v>-170.6</v>
      </c>
      <c r="G20" s="17">
        <f>G21</f>
        <v>102.5</v>
      </c>
      <c r="H20" s="5"/>
    </row>
    <row r="21" spans="1:8" ht="46.5" customHeight="1">
      <c r="A21" s="8"/>
      <c r="B21" s="76" t="s">
        <v>67</v>
      </c>
      <c r="C21" s="76" t="s">
        <v>263</v>
      </c>
      <c r="D21" s="76" t="s">
        <v>65</v>
      </c>
      <c r="E21" s="77" t="s">
        <v>66</v>
      </c>
      <c r="F21" s="17">
        <v>-170.6</v>
      </c>
      <c r="G21" s="17">
        <v>102.5</v>
      </c>
      <c r="H21" s="5"/>
    </row>
    <row r="22" spans="1:7" s="11" customFormat="1" ht="15.75">
      <c r="A22" s="10"/>
      <c r="B22" s="18"/>
      <c r="C22" s="18"/>
      <c r="D22" s="18"/>
      <c r="E22" s="19" t="s">
        <v>3</v>
      </c>
      <c r="F22" s="20">
        <f>F9</f>
        <v>512.3</v>
      </c>
      <c r="G22" s="20">
        <f>G9</f>
        <v>0</v>
      </c>
    </row>
    <row r="23" ht="15.75">
      <c r="G23" s="6"/>
    </row>
    <row r="24" ht="18" customHeight="1"/>
  </sheetData>
  <sheetProtection/>
  <mergeCells count="3">
    <mergeCell ref="F2:G2"/>
    <mergeCell ref="F3:G3"/>
    <mergeCell ref="A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Мухина</dc:creator>
  <cp:keywords/>
  <dc:description/>
  <cp:lastModifiedBy>Плотникова</cp:lastModifiedBy>
  <cp:lastPrinted>2020-11-23T05:19:44Z</cp:lastPrinted>
  <dcterms:created xsi:type="dcterms:W3CDTF">2014-10-27T05:12:31Z</dcterms:created>
  <dcterms:modified xsi:type="dcterms:W3CDTF">2020-11-24T04:07:15Z</dcterms:modified>
  <cp:category/>
  <cp:version/>
  <cp:contentType/>
  <cp:contentStatus/>
</cp:coreProperties>
</file>