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 activeTab="1"/>
  </bookViews>
  <sheets>
    <sheet name="2020" sheetId="1" r:id="rId1"/>
    <sheet name="2021-2022" sheetId="2" r:id="rId2"/>
  </sheets>
  <calcPr calcId="145621"/>
</workbook>
</file>

<file path=xl/calcChain.xml><?xml version="1.0" encoding="utf-8"?>
<calcChain xmlns="http://schemas.openxmlformats.org/spreadsheetml/2006/main">
  <c r="D19" i="2" l="1"/>
  <c r="C19" i="2" l="1"/>
  <c r="E19" i="2"/>
  <c r="E25" i="2"/>
  <c r="C24" i="2"/>
  <c r="H25" i="2"/>
  <c r="D25" i="2"/>
  <c r="F23" i="2"/>
  <c r="C22" i="2"/>
  <c r="C21" i="2"/>
  <c r="C20" i="2"/>
  <c r="H19" i="2"/>
  <c r="G19" i="2"/>
  <c r="F19" i="2"/>
  <c r="F18" i="2"/>
  <c r="C18" i="2"/>
  <c r="F17" i="2"/>
  <c r="C17" i="2"/>
  <c r="F16" i="2"/>
  <c r="C16" i="2"/>
  <c r="F15" i="2"/>
  <c r="C15" i="2"/>
  <c r="G14" i="2"/>
  <c r="G25" i="2" s="1"/>
  <c r="F14" i="2"/>
  <c r="F25" i="2" s="1"/>
  <c r="D14" i="2"/>
  <c r="C14" i="2"/>
  <c r="C25" i="2" l="1"/>
  <c r="E18" i="1"/>
  <c r="C30" i="1"/>
  <c r="D18" i="1" l="1"/>
  <c r="C29" i="1" l="1"/>
  <c r="C28" i="1"/>
  <c r="C27" i="1"/>
  <c r="D13" i="1" l="1"/>
  <c r="C13" i="1" s="1"/>
  <c r="C14" i="1"/>
  <c r="C15" i="1"/>
  <c r="C16" i="1"/>
  <c r="C17" i="1"/>
  <c r="C26" i="1"/>
  <c r="C25" i="1"/>
  <c r="C24" i="1"/>
  <c r="C23" i="1"/>
  <c r="C22" i="1"/>
  <c r="C21" i="1"/>
  <c r="C20" i="1"/>
  <c r="C19" i="1"/>
  <c r="C18" i="1" l="1"/>
  <c r="C31" i="1" s="1"/>
  <c r="E31" i="1"/>
  <c r="D31" i="1"/>
</calcChain>
</file>

<file path=xl/sharedStrings.xml><?xml version="1.0" encoding="utf-8"?>
<sst xmlns="http://schemas.openxmlformats.org/spreadsheetml/2006/main" count="108" uniqueCount="62">
  <si>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</si>
  <si>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</si>
  <si>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</si>
  <si>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</si>
  <si>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</si>
  <si>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</si>
  <si>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</si>
  <si>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</si>
  <si>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</si>
  <si>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</si>
  <si>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</si>
  <si>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</si>
  <si>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</si>
  <si>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</si>
  <si>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</si>
  <si>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</si>
  <si>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</si>
  <si>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</si>
  <si>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</si>
  <si>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</si>
  <si>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Ремонт участков автомобильной дороги общего пользования местного значения Яйва – Скопкортная - Чикман</t>
  </si>
  <si>
    <t>Ремонт участков автомобильных дорог общего пользования местного значения по ул. Войкова и ул. Островского, от пересечения с ул. Кирова до пересечения с ул. Ленина в г. Александровске</t>
  </si>
  <si>
    <t xml:space="preserve">Ремонт автомобильной дороги местного значения в г. Александровске по ул. Ленина: участок от пересечения с ул. Войкова до пересечения с ул. Калинина; участок от пересечения с ул. Чернышевского до здания № 39 по ул. Ленина; участок между домами № 28 и № 30 по ул. Ленина </t>
  </si>
  <si>
    <t>Ремонт участка автомобильной дороги общего пользования местного значения по ул. Советская в п. Всеволодо-Вильва от ул. Лоскутова до ул. Пролетарская</t>
  </si>
  <si>
    <t>Ремонт дороги по ул. Комсомольская в п. Скопкортная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</si>
  <si>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</si>
  <si>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</si>
  <si>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Распределение средств муниципального дорожного фонда Александровского муниципального округа на 2020 год, тыс. рублей</t>
  </si>
  <si>
    <t>Ремонт участков автомобильных дорог общего пользования местного значения по ул. Коммунистическая и ул. Энергетиков п. Яйва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</si>
  <si>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</si>
  <si>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</si>
  <si>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</si>
  <si>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</si>
  <si>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</si>
  <si>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2.9.</t>
  </si>
  <si>
    <t>2.10.</t>
  </si>
  <si>
    <t>2.11.</t>
  </si>
  <si>
    <t>Ремонт автомобильных дорог в районе Залог</t>
  </si>
  <si>
    <t>Ремонт участка автомобильной дороги общего пользования местного значения по ул. Советская п. Всеволодо-Вильва</t>
  </si>
  <si>
    <t>Ремонт участков автомобильной дороги общего пользования местного значения Кунгур – Соликамск – Усть-Игум (Постановление Правительства Пермского края от 16.07.2019 № 479-п)</t>
  </si>
  <si>
    <t>Ремонт участков автомобильной дороги общего пользования местного значения Кунгур – Соликамск – Усть-Игум (Постановление Правительства Пермского края от 07.08.2019 № 524-п)</t>
  </si>
  <si>
    <t>к решению Думы</t>
  </si>
  <si>
    <t>"</t>
  </si>
  <si>
    <t xml:space="preserve">от   № </t>
  </si>
  <si>
    <t>2.12.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</si>
  <si>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</si>
  <si>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</si>
  <si>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</si>
  <si>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</si>
  <si>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</si>
  <si>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</si>
  <si>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</si>
  <si>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</si>
  <si>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</si>
  <si>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Ремонт автомобильных дорог и участков автомобильных дорог в рамках софинансирования (экономия 2020 года)</t>
  </si>
  <si>
    <t>"Приложение 15</t>
  </si>
  <si>
    <t>от  17.12.2019 № 39</t>
  </si>
  <si>
    <t>"Приложение 16</t>
  </si>
  <si>
    <t>Приложение 11</t>
  </si>
  <si>
    <t>Приложение 12</t>
  </si>
  <si>
    <t>Ремонт участка автомобильной дороги Александровск - Всеволодо-Вильва общего пользования местного значения Кунгур – Соликамск – Усть-Игум (Постановление Правительства Пермского края от 15.10.2019 №739-п )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</si>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</sst>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4" fontId="0" fillId="0" borderId="0" xfId="0" applyNumberFormat="1"/>
    <xf numFmtId="0" fontId="8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22" workbookViewId="0">
      <selection activeCell="C23" sqref="C23"/>
    </sheetView>
  </sheetViews>
  <sheetFormatPr defaultRowHeight="15" x14ac:dyDescent="0.25"/>
  <cols>
    <col min="1" max="1" width="6.42578125" customWidth="1"/>
    <col min="2" max="2" width="44.85546875" customWidth="1"/>
    <col min="3" max="3" width="15.28515625" customWidth="1"/>
    <col min="4" max="4" width="17.140625" customWidth="1"/>
    <col min="5" max="5" width="16.7109375" customWidth="1"/>
  </cols>
  <sheetData>
    <row r="1" spans="1:5" ht="15.75" x14ac:dyDescent="0.25">
      <c r="E1" s="21" t="s">
        <v>58</v>
      </c>
    </row>
    <row r="2" spans="1:5" ht="15.75" x14ac:dyDescent="0.25">
      <c r="E2" s="20" t="s">
        <v>41</v>
      </c>
    </row>
    <row r="3" spans="1:5" x14ac:dyDescent="0.25">
      <c r="E3" s="23" t="s">
        <v>43</v>
      </c>
    </row>
    <row r="4" spans="1:5" ht="15.75" x14ac:dyDescent="0.25">
      <c r="D4" s="18"/>
      <c r="E4" s="21" t="s">
        <v>55</v>
      </c>
    </row>
    <row r="5" spans="1:5" ht="15.75" x14ac:dyDescent="0.25">
      <c r="D5" s="19"/>
      <c r="E5" s="20" t="s">
        <v>41</v>
      </c>
    </row>
    <row r="6" spans="1:5" x14ac:dyDescent="0.25">
      <c r="E6" s="23" t="s">
        <v>56</v>
      </c>
    </row>
    <row r="7" spans="1:5" x14ac:dyDescent="0.25">
      <c r="E7" s="24"/>
    </row>
    <row r="8" spans="1:5" ht="37.5" customHeight="1" x14ac:dyDescent="0.3">
      <c r="A8" s="32" t="s">
        <v>27</v>
      </c>
      <c r="B8" s="32"/>
      <c r="C8" s="32"/>
      <c r="D8" s="32"/>
      <c r="E8" s="32"/>
    </row>
    <row r="10" spans="1:5" ht="15.75" x14ac:dyDescent="0.25">
      <c r="A10" s="33" t="s">
        <v>0</v>
      </c>
      <c r="B10" s="34" t="s">
        <v>4</v>
      </c>
      <c r="C10" s="36" t="s">
        <v>5</v>
      </c>
      <c r="D10" s="33" t="s">
        <v>1</v>
      </c>
      <c r="E10" s="33"/>
    </row>
    <row r="11" spans="1:5" ht="67.5" customHeight="1" x14ac:dyDescent="0.25">
      <c r="A11" s="33"/>
      <c r="B11" s="35"/>
      <c r="C11" s="37"/>
      <c r="D11" s="1" t="s">
        <v>25</v>
      </c>
      <c r="E11" s="1" t="s">
        <v>2</v>
      </c>
    </row>
    <row r="12" spans="1:5" ht="15" customHeight="1" x14ac:dyDescent="0.25">
      <c r="A12" s="2">
        <v>1</v>
      </c>
      <c r="B12" s="2">
        <v>2</v>
      </c>
      <c r="C12" s="3">
        <v>3</v>
      </c>
      <c r="D12" s="2">
        <v>4</v>
      </c>
      <c r="E12" s="2">
        <v>5</v>
      </c>
    </row>
    <row r="13" spans="1:5" ht="66" customHeight="1" x14ac:dyDescent="0.25">
      <c r="A13" s="10" t="s">
        <v>6</v>
      </c>
      <c r="B13" s="16" t="s">
        <v>29</v>
      </c>
      <c r="C13" s="12">
        <f>D13+E13</f>
        <v>31254.62</v>
      </c>
      <c r="D13" s="12">
        <f>D14+D15+D16+D17</f>
        <v>31254.62</v>
      </c>
      <c r="E13" s="12">
        <v>0</v>
      </c>
    </row>
    <row r="14" spans="1:5" ht="52.5" customHeight="1" x14ac:dyDescent="0.25">
      <c r="A14" s="5" t="s">
        <v>7</v>
      </c>
      <c r="B14" s="11" t="s">
        <v>30</v>
      </c>
      <c r="C14" s="6">
        <f t="shared" ref="C14:C17" si="0">D14+E14</f>
        <v>13592.51</v>
      </c>
      <c r="D14" s="6">
        <v>13592.51</v>
      </c>
      <c r="E14" s="6">
        <v>0</v>
      </c>
    </row>
    <row r="15" spans="1:5" ht="68.25" customHeight="1" x14ac:dyDescent="0.25">
      <c r="A15" s="5" t="s">
        <v>8</v>
      </c>
      <c r="B15" s="11" t="s">
        <v>31</v>
      </c>
      <c r="C15" s="6">
        <f t="shared" si="0"/>
        <v>8854.99</v>
      </c>
      <c r="D15" s="6">
        <v>8854.99</v>
      </c>
      <c r="E15" s="6">
        <v>0</v>
      </c>
    </row>
    <row r="16" spans="1:5" ht="66" customHeight="1" x14ac:dyDescent="0.25">
      <c r="A16" s="5" t="s">
        <v>9</v>
      </c>
      <c r="B16" s="11" t="s">
        <v>32</v>
      </c>
      <c r="C16" s="6">
        <f t="shared" si="0"/>
        <v>3563.53</v>
      </c>
      <c r="D16" s="6">
        <v>3563.53</v>
      </c>
      <c r="E16" s="6">
        <v>0</v>
      </c>
    </row>
    <row r="17" spans="1:7" ht="55.5" customHeight="1" x14ac:dyDescent="0.25">
      <c r="A17" s="4" t="s">
        <v>10</v>
      </c>
      <c r="B17" s="11" t="s">
        <v>33</v>
      </c>
      <c r="C17" s="6">
        <f t="shared" si="0"/>
        <v>5243.59</v>
      </c>
      <c r="D17" s="6">
        <v>5243.59</v>
      </c>
      <c r="E17" s="6">
        <v>0</v>
      </c>
    </row>
    <row r="18" spans="1:7" ht="51" customHeight="1" x14ac:dyDescent="0.25">
      <c r="A18" s="5" t="s">
        <v>11</v>
      </c>
      <c r="B18" s="17" t="s">
        <v>26</v>
      </c>
      <c r="C18" s="13">
        <f>D18+E18</f>
        <v>109020.29999999999</v>
      </c>
      <c r="D18" s="12">
        <f>D19+D20+D21+D22+D23+D24+D25+D26+D27+D28+D29</f>
        <v>10660.6</v>
      </c>
      <c r="E18" s="12">
        <f>E19+E20+E21+E22+E23+E24+E25+E26+E27+E28+E29+E30</f>
        <v>98359.699999999983</v>
      </c>
    </row>
    <row r="19" spans="1:7" ht="79.5" customHeight="1" x14ac:dyDescent="0.25">
      <c r="A19" s="5" t="s">
        <v>12</v>
      </c>
      <c r="B19" s="14" t="s">
        <v>39</v>
      </c>
      <c r="C19" s="26">
        <f t="shared" ref="C19:C29" si="1">D19+E19</f>
        <v>5675.97</v>
      </c>
      <c r="D19" s="6">
        <v>621.92999999999995</v>
      </c>
      <c r="E19" s="26">
        <v>5054.04</v>
      </c>
      <c r="G19" s="31"/>
    </row>
    <row r="20" spans="1:7" ht="53.25" customHeight="1" x14ac:dyDescent="0.25">
      <c r="A20" s="5" t="s">
        <v>13</v>
      </c>
      <c r="B20" s="15" t="s">
        <v>20</v>
      </c>
      <c r="C20" s="26">
        <f t="shared" si="1"/>
        <v>2653.77</v>
      </c>
      <c r="D20" s="6">
        <v>389.12</v>
      </c>
      <c r="E20" s="26">
        <v>2264.65</v>
      </c>
      <c r="G20" s="31"/>
    </row>
    <row r="21" spans="1:7" ht="64.5" customHeight="1" x14ac:dyDescent="0.25">
      <c r="A21" s="5" t="s">
        <v>14</v>
      </c>
      <c r="B21" s="14" t="s">
        <v>28</v>
      </c>
      <c r="C21" s="26">
        <f t="shared" si="1"/>
        <v>6738.91</v>
      </c>
      <c r="D21" s="6">
        <v>723.03</v>
      </c>
      <c r="E21" s="26">
        <v>6015.88</v>
      </c>
      <c r="G21" s="31"/>
    </row>
    <row r="22" spans="1:7" ht="84.75" customHeight="1" x14ac:dyDescent="0.25">
      <c r="A22" s="5" t="s">
        <v>15</v>
      </c>
      <c r="B22" s="14" t="s">
        <v>21</v>
      </c>
      <c r="C22" s="26">
        <f t="shared" si="1"/>
        <v>4644.84</v>
      </c>
      <c r="D22" s="6">
        <v>466.82</v>
      </c>
      <c r="E22" s="26">
        <v>4178.0200000000004</v>
      </c>
      <c r="G22" s="31"/>
    </row>
    <row r="23" spans="1:7" ht="120" customHeight="1" x14ac:dyDescent="0.25">
      <c r="A23" s="5" t="s">
        <v>16</v>
      </c>
      <c r="B23" s="14" t="s">
        <v>22</v>
      </c>
      <c r="C23" s="26">
        <f t="shared" si="1"/>
        <v>16224.49</v>
      </c>
      <c r="D23" s="6">
        <v>1630.6</v>
      </c>
      <c r="E23" s="26">
        <v>14593.89</v>
      </c>
      <c r="G23" s="31"/>
    </row>
    <row r="24" spans="1:7" ht="66" customHeight="1" x14ac:dyDescent="0.25">
      <c r="A24" s="5" t="s">
        <v>17</v>
      </c>
      <c r="B24" s="14" t="s">
        <v>23</v>
      </c>
      <c r="C24" s="26">
        <f t="shared" si="1"/>
        <v>2282.87</v>
      </c>
      <c r="D24" s="6">
        <v>250</v>
      </c>
      <c r="E24" s="26">
        <v>2032.87</v>
      </c>
      <c r="G24" s="31"/>
    </row>
    <row r="25" spans="1:7" ht="93.75" customHeight="1" x14ac:dyDescent="0.25">
      <c r="A25" s="5" t="s">
        <v>18</v>
      </c>
      <c r="B25" s="14" t="s">
        <v>40</v>
      </c>
      <c r="C25" s="26">
        <f t="shared" si="1"/>
        <v>6232.47</v>
      </c>
      <c r="D25" s="26">
        <v>843.83</v>
      </c>
      <c r="E25" s="26">
        <v>5388.64</v>
      </c>
      <c r="G25" s="31"/>
    </row>
    <row r="26" spans="1:7" ht="39" customHeight="1" x14ac:dyDescent="0.25">
      <c r="A26" s="7" t="s">
        <v>19</v>
      </c>
      <c r="B26" s="14" t="s">
        <v>24</v>
      </c>
      <c r="C26" s="26">
        <f t="shared" si="1"/>
        <v>91.39</v>
      </c>
      <c r="D26" s="6">
        <v>9.14</v>
      </c>
      <c r="E26" s="26">
        <v>82.25</v>
      </c>
      <c r="G26" s="31"/>
    </row>
    <row r="27" spans="1:7" ht="95.25" customHeight="1" x14ac:dyDescent="0.25">
      <c r="A27" s="7" t="s">
        <v>34</v>
      </c>
      <c r="B27" s="28" t="s">
        <v>60</v>
      </c>
      <c r="C27" s="25">
        <f t="shared" si="1"/>
        <v>55555.56</v>
      </c>
      <c r="D27" s="25">
        <v>5555.56</v>
      </c>
      <c r="E27" s="25">
        <v>50000</v>
      </c>
    </row>
    <row r="28" spans="1:7" ht="49.5" customHeight="1" x14ac:dyDescent="0.25">
      <c r="A28" s="7" t="s">
        <v>35</v>
      </c>
      <c r="B28" s="14" t="s">
        <v>38</v>
      </c>
      <c r="C28" s="25">
        <f t="shared" si="1"/>
        <v>2414.25</v>
      </c>
      <c r="D28" s="25">
        <v>0</v>
      </c>
      <c r="E28" s="26">
        <v>2414.25</v>
      </c>
    </row>
    <row r="29" spans="1:7" ht="25.5" customHeight="1" x14ac:dyDescent="0.25">
      <c r="A29" s="7" t="s">
        <v>36</v>
      </c>
      <c r="B29" s="14" t="s">
        <v>37</v>
      </c>
      <c r="C29" s="25">
        <f t="shared" si="1"/>
        <v>1705.77</v>
      </c>
      <c r="D29" s="26">
        <v>170.57</v>
      </c>
      <c r="E29" s="25">
        <v>1535.2</v>
      </c>
    </row>
    <row r="30" spans="1:7" ht="51" customHeight="1" x14ac:dyDescent="0.25">
      <c r="A30" s="29" t="s">
        <v>44</v>
      </c>
      <c r="B30" s="28" t="s">
        <v>54</v>
      </c>
      <c r="C30" s="26">
        <f>E30+D30</f>
        <v>4800.01</v>
      </c>
      <c r="D30" s="26">
        <v>0</v>
      </c>
      <c r="E30" s="26">
        <v>4800.01</v>
      </c>
    </row>
    <row r="31" spans="1:7" ht="20.25" customHeight="1" x14ac:dyDescent="0.25">
      <c r="A31" s="8"/>
      <c r="B31" s="9" t="s">
        <v>3</v>
      </c>
      <c r="C31" s="27">
        <f>C13+C18</f>
        <v>140274.91999999998</v>
      </c>
      <c r="D31" s="27">
        <f t="shared" ref="D31:E31" si="2">D13+D18</f>
        <v>41915.22</v>
      </c>
      <c r="E31" s="27">
        <f t="shared" si="2"/>
        <v>98359.699999999983</v>
      </c>
    </row>
    <row r="32" spans="1:7" x14ac:dyDescent="0.25">
      <c r="E32" s="22" t="s">
        <v>42</v>
      </c>
    </row>
  </sheetData>
  <mergeCells count="5">
    <mergeCell ref="A8:E8"/>
    <mergeCell ref="A10:A11"/>
    <mergeCell ref="B10:B11"/>
    <mergeCell ref="C10:C11"/>
    <mergeCell ref="D10:E1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22" workbookViewId="0">
      <selection activeCell="E33" sqref="E33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20" t="s">
        <v>59</v>
      </c>
    </row>
    <row r="2" spans="1:8" ht="15.75" x14ac:dyDescent="0.25">
      <c r="H2" s="21" t="s">
        <v>41</v>
      </c>
    </row>
    <row r="3" spans="1:8" x14ac:dyDescent="0.25">
      <c r="H3" s="23" t="s">
        <v>43</v>
      </c>
    </row>
    <row r="4" spans="1:8" ht="15.75" x14ac:dyDescent="0.25">
      <c r="H4" s="20" t="s">
        <v>57</v>
      </c>
    </row>
    <row r="5" spans="1:8" ht="15.75" x14ac:dyDescent="0.25">
      <c r="H5" s="21" t="s">
        <v>41</v>
      </c>
    </row>
    <row r="6" spans="1:8" x14ac:dyDescent="0.25">
      <c r="H6" s="23" t="s">
        <v>56</v>
      </c>
    </row>
    <row r="8" spans="1:8" ht="48" customHeight="1" x14ac:dyDescent="0.3">
      <c r="A8" s="32" t="s">
        <v>45</v>
      </c>
      <c r="B8" s="32"/>
      <c r="C8" s="32"/>
      <c r="D8" s="32"/>
      <c r="E8" s="32"/>
      <c r="F8" s="32"/>
      <c r="G8" s="32"/>
      <c r="H8" s="32"/>
    </row>
    <row r="10" spans="1:8" ht="15.75" x14ac:dyDescent="0.25">
      <c r="A10" s="33" t="s">
        <v>0</v>
      </c>
      <c r="B10" s="38" t="s">
        <v>4</v>
      </c>
      <c r="C10" s="39" t="s">
        <v>46</v>
      </c>
      <c r="D10" s="39"/>
      <c r="E10" s="39"/>
      <c r="F10" s="39" t="s">
        <v>47</v>
      </c>
      <c r="G10" s="39"/>
      <c r="H10" s="39"/>
    </row>
    <row r="11" spans="1:8" ht="15.75" customHeight="1" x14ac:dyDescent="0.25">
      <c r="A11" s="33"/>
      <c r="B11" s="38"/>
      <c r="C11" s="40" t="s">
        <v>5</v>
      </c>
      <c r="D11" s="33" t="s">
        <v>1</v>
      </c>
      <c r="E11" s="33"/>
      <c r="F11" s="40" t="s">
        <v>5</v>
      </c>
      <c r="G11" s="33" t="s">
        <v>1</v>
      </c>
      <c r="H11" s="33"/>
    </row>
    <row r="12" spans="1:8" ht="63" x14ac:dyDescent="0.25">
      <c r="A12" s="33"/>
      <c r="B12" s="38"/>
      <c r="C12" s="40"/>
      <c r="D12" s="1" t="s">
        <v>25</v>
      </c>
      <c r="E12" s="1" t="s">
        <v>2</v>
      </c>
      <c r="F12" s="40"/>
      <c r="G12" s="1" t="s">
        <v>25</v>
      </c>
      <c r="H12" s="1" t="s">
        <v>2</v>
      </c>
    </row>
    <row r="13" spans="1:8" ht="15" customHeight="1" x14ac:dyDescent="0.2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 x14ac:dyDescent="0.25">
      <c r="A14" s="10" t="s">
        <v>6</v>
      </c>
      <c r="B14" s="30" t="s">
        <v>29</v>
      </c>
      <c r="C14" s="12">
        <f>D14+E14</f>
        <v>25823.05</v>
      </c>
      <c r="D14" s="12">
        <f>D15+D16+D17+D18</f>
        <v>25823.05</v>
      </c>
      <c r="E14" s="12">
        <v>0</v>
      </c>
      <c r="F14" s="12">
        <f>G14+H14</f>
        <v>26565.13</v>
      </c>
      <c r="G14" s="12">
        <f>G15+G16+G17+G18</f>
        <v>26565.13</v>
      </c>
      <c r="H14" s="12">
        <v>0</v>
      </c>
    </row>
    <row r="15" spans="1:8" ht="47.25" x14ac:dyDescent="0.25">
      <c r="A15" s="5" t="s">
        <v>7</v>
      </c>
      <c r="B15" s="11" t="s">
        <v>30</v>
      </c>
      <c r="C15" s="6">
        <f t="shared" ref="C15:C18" si="0">D15+E15</f>
        <v>14000</v>
      </c>
      <c r="D15" s="6">
        <v>14000</v>
      </c>
      <c r="E15" s="6">
        <v>0</v>
      </c>
      <c r="F15" s="6">
        <f t="shared" ref="F15:F18" si="1">G15+H15</f>
        <v>14400</v>
      </c>
      <c r="G15" s="6">
        <v>14400</v>
      </c>
      <c r="H15" s="6">
        <v>0</v>
      </c>
    </row>
    <row r="16" spans="1:8" ht="63" x14ac:dyDescent="0.25">
      <c r="A16" s="5" t="s">
        <v>8</v>
      </c>
      <c r="B16" s="11" t="s">
        <v>31</v>
      </c>
      <c r="C16" s="6">
        <f t="shared" si="0"/>
        <v>4800</v>
      </c>
      <c r="D16" s="6">
        <v>4800</v>
      </c>
      <c r="E16" s="6">
        <v>0</v>
      </c>
      <c r="F16" s="6">
        <f t="shared" si="1"/>
        <v>4900</v>
      </c>
      <c r="G16" s="6">
        <v>4900</v>
      </c>
      <c r="H16" s="6">
        <v>0</v>
      </c>
    </row>
    <row r="17" spans="1:8" ht="63" x14ac:dyDescent="0.25">
      <c r="A17" s="5" t="s">
        <v>9</v>
      </c>
      <c r="B17" s="11" t="s">
        <v>32</v>
      </c>
      <c r="C17" s="6">
        <f t="shared" si="0"/>
        <v>3400</v>
      </c>
      <c r="D17" s="6">
        <v>3400</v>
      </c>
      <c r="E17" s="6">
        <v>0</v>
      </c>
      <c r="F17" s="6">
        <f t="shared" si="1"/>
        <v>3400</v>
      </c>
      <c r="G17" s="6">
        <v>3400</v>
      </c>
      <c r="H17" s="6">
        <v>0</v>
      </c>
    </row>
    <row r="18" spans="1:8" ht="47.25" x14ac:dyDescent="0.25">
      <c r="A18" s="4" t="s">
        <v>10</v>
      </c>
      <c r="B18" s="11" t="s">
        <v>33</v>
      </c>
      <c r="C18" s="6">
        <f t="shared" si="0"/>
        <v>3623.05</v>
      </c>
      <c r="D18" s="6">
        <v>3623.05</v>
      </c>
      <c r="E18" s="6">
        <v>0</v>
      </c>
      <c r="F18" s="6">
        <f t="shared" si="1"/>
        <v>3865.13</v>
      </c>
      <c r="G18" s="6">
        <v>3865.13</v>
      </c>
      <c r="H18" s="6">
        <v>0</v>
      </c>
    </row>
    <row r="19" spans="1:8" ht="47.25" x14ac:dyDescent="0.25">
      <c r="A19" s="5" t="s">
        <v>11</v>
      </c>
      <c r="B19" s="9" t="s">
        <v>26</v>
      </c>
      <c r="C19" s="13">
        <f>D19+E19</f>
        <v>62592.039999999994</v>
      </c>
      <c r="D19" s="12">
        <f>SUM(D20:D22)+D24</f>
        <v>6259.2</v>
      </c>
      <c r="E19" s="12">
        <f>SUM(E20:E22)+E24</f>
        <v>56332.84</v>
      </c>
      <c r="F19" s="13">
        <f>F23</f>
        <v>48965.67</v>
      </c>
      <c r="G19" s="13">
        <f t="shared" ref="G19:H19" si="2">G23</f>
        <v>4896.57</v>
      </c>
      <c r="H19" s="13">
        <f t="shared" si="2"/>
        <v>44069.1</v>
      </c>
    </row>
    <row r="20" spans="1:8" ht="220.5" x14ac:dyDescent="0.25">
      <c r="A20" s="5" t="s">
        <v>12</v>
      </c>
      <c r="B20" s="14" t="s">
        <v>48</v>
      </c>
      <c r="C20" s="6">
        <f t="shared" ref="C20:C22" si="3">D20+E20</f>
        <v>22009</v>
      </c>
      <c r="D20" s="6">
        <v>2200.9</v>
      </c>
      <c r="E20" s="6">
        <v>19808.099999999999</v>
      </c>
      <c r="F20" s="6" t="s">
        <v>49</v>
      </c>
      <c r="G20" s="6" t="s">
        <v>49</v>
      </c>
      <c r="H20" s="6" t="s">
        <v>49</v>
      </c>
    </row>
    <row r="21" spans="1:8" ht="126" x14ac:dyDescent="0.25">
      <c r="A21" s="5" t="s">
        <v>13</v>
      </c>
      <c r="B21" s="15" t="s">
        <v>50</v>
      </c>
      <c r="C21" s="6">
        <f>D21+E21</f>
        <v>18413.330000000002</v>
      </c>
      <c r="D21" s="6">
        <v>1841.33</v>
      </c>
      <c r="E21" s="6">
        <v>16572</v>
      </c>
      <c r="F21" s="6" t="s">
        <v>49</v>
      </c>
      <c r="G21" s="6" t="s">
        <v>49</v>
      </c>
      <c r="H21" s="6" t="s">
        <v>49</v>
      </c>
    </row>
    <row r="22" spans="1:8" ht="126" x14ac:dyDescent="0.25">
      <c r="A22" s="5" t="s">
        <v>14</v>
      </c>
      <c r="B22" s="14" t="s">
        <v>51</v>
      </c>
      <c r="C22" s="6">
        <f t="shared" si="3"/>
        <v>8542.2199999999993</v>
      </c>
      <c r="D22" s="6">
        <v>854.22</v>
      </c>
      <c r="E22" s="6">
        <v>7688</v>
      </c>
      <c r="F22" s="6" t="s">
        <v>49</v>
      </c>
      <c r="G22" s="6" t="s">
        <v>49</v>
      </c>
      <c r="H22" s="6" t="s">
        <v>49</v>
      </c>
    </row>
    <row r="23" spans="1:8" ht="47.25" x14ac:dyDescent="0.25">
      <c r="A23" s="5" t="s">
        <v>52</v>
      </c>
      <c r="B23" s="14" t="s">
        <v>53</v>
      </c>
      <c r="C23" s="6" t="s">
        <v>49</v>
      </c>
      <c r="D23" s="6" t="s">
        <v>49</v>
      </c>
      <c r="E23" s="6" t="s">
        <v>49</v>
      </c>
      <c r="F23" s="6">
        <f t="shared" ref="F23" si="4">G23+H23</f>
        <v>48965.67</v>
      </c>
      <c r="G23" s="6">
        <v>4896.57</v>
      </c>
      <c r="H23" s="6">
        <v>44069.1</v>
      </c>
    </row>
    <row r="24" spans="1:8" ht="63" x14ac:dyDescent="0.25">
      <c r="A24" s="5" t="s">
        <v>16</v>
      </c>
      <c r="B24" s="28" t="s">
        <v>61</v>
      </c>
      <c r="C24" s="26">
        <f>D24+E24</f>
        <v>13627.49</v>
      </c>
      <c r="D24" s="26">
        <v>1362.75</v>
      </c>
      <c r="E24" s="26">
        <v>12264.74</v>
      </c>
      <c r="F24" s="6" t="s">
        <v>49</v>
      </c>
      <c r="G24" s="6" t="s">
        <v>49</v>
      </c>
      <c r="H24" s="6" t="s">
        <v>49</v>
      </c>
    </row>
    <row r="25" spans="1:8" ht="15.75" x14ac:dyDescent="0.25">
      <c r="A25" s="8"/>
      <c r="B25" s="9" t="s">
        <v>3</v>
      </c>
      <c r="C25" s="27">
        <f>C14+C19</f>
        <v>88415.09</v>
      </c>
      <c r="D25" s="27">
        <f t="shared" ref="D25" si="5">D14+D19</f>
        <v>32082.25</v>
      </c>
      <c r="E25" s="27">
        <f>E14+E19</f>
        <v>56332.84</v>
      </c>
      <c r="F25" s="27">
        <f>F14+F19</f>
        <v>75530.8</v>
      </c>
      <c r="G25" s="27">
        <f t="shared" ref="G25:H25" si="6">G14+G19</f>
        <v>31461.7</v>
      </c>
      <c r="H25" s="27">
        <f t="shared" si="6"/>
        <v>44069.1</v>
      </c>
    </row>
  </sheetData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2020-08-04T05:02:06Z</dcterms:modified>
</cp:coreProperties>
</file>