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tabRatio="677" activeTab="1"/>
  </bookViews>
  <sheets>
    <sheet name="приложение1" sheetId="1" r:id="rId1"/>
    <sheet name="приложение2" sheetId="2" r:id="rId2"/>
    <sheet name="Лист1" sheetId="3" r:id="rId3"/>
  </sheets>
  <definedNames>
    <definedName name="_xlnm.Print_Area" localSheetId="1">'приложение2'!$A$1:$O$29</definedName>
  </definedNames>
  <calcPr fullCalcOnLoad="1"/>
</workbook>
</file>

<file path=xl/sharedStrings.xml><?xml version="1.0" encoding="utf-8"?>
<sst xmlns="http://schemas.openxmlformats.org/spreadsheetml/2006/main" count="79" uniqueCount="72">
  <si>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</si>
  <si>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</si>
  <si>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</si>
  <si>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</si>
  <si>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</si>
  <si>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</si>
  <si>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</si>
  <si>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Транспортный налог с организаций</t>
  </si>
  <si>
    <t>Транспортный налог с физических лиц</t>
  </si>
  <si>
    <t>НАЛОГИ НА ИМУЩЕСТВО</t>
  </si>
  <si>
    <t>Транспортный налог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</si>
  <si>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</si>
  <si>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</si>
  <si>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</si>
  <si>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</si>
  <si>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сельскохозяйсвенный налог</t>
  </si>
  <si>
    <t>БЕЗВОЗМЕЗДНЫЕ  ПОСТУПЛЕНИЯ</t>
  </si>
  <si>
    <t xml:space="preserve">ВСЕГО ДОХОДОВ </t>
  </si>
  <si>
    <t>ПРОЧИЕ НЕНАЛОГОВЫЕ ДОХОДЫ</t>
  </si>
  <si>
    <t>НАЛОГОВЫЕ ДОХОДЫ</t>
  </si>
  <si>
    <t>НЕНАЛОГОВЫЕ ДОХОДЫ</t>
  </si>
  <si>
    <t>уточненный план согласно проекту решения ЗС АМР  об утверждении отчета об исполнении бюджета</t>
  </si>
  <si>
    <t>ДОХОДЫ ОТ ОКАЗАНИЯ ПЛАТНЫХ УСЛУГ (РАБОТ) И КОМПЕНСАЦИИ ЗАТРАТ ГОСУДАРСТВА</t>
  </si>
  <si>
    <t xml:space="preserve">фактически исполнено </t>
  </si>
  <si>
    <t>процент исполнения</t>
  </si>
  <si>
    <t>к первоначально утвержденному Решению ЗС АМР</t>
  </si>
  <si>
    <t>к уточненному бюджету</t>
  </si>
  <si>
    <t>к уточненному плану</t>
  </si>
  <si>
    <t>Наименование групп, подгрупп, статей, подстатей элементов, программ (подпрограмм), кодов экономической классификации доходов</t>
  </si>
  <si>
    <t>отклонения между уточненным бюджетом и уточненным планом</t>
  </si>
  <si>
    <t>Показатели</t>
  </si>
  <si>
    <t xml:space="preserve">НАЛОГОВЫЕ И НЕНАЛОГОВЫЕ ДОХОДЫ </t>
  </si>
  <si>
    <t>БЕЗВОЗМЕЗДНЫЕ ПОСТУПЛЕНИЯ</t>
  </si>
  <si>
    <t>ВСЕГО ДОХОДОВ</t>
  </si>
  <si>
    <t>сравнительный анализ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</si>
  <si>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</si>
  <si>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</si>
  <si>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</si>
  <si>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продажи земельных участков, находящихся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</si>
  <si>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</si>
  <si>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Платежы от государственных и муниципальных унитарных предприятий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</si>
  <si>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</si>
  <si>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2016 год</t>
  </si>
  <si>
    <t>уточненный план на 2016 год</t>
  </si>
  <si>
    <t>фактическое исполнение за 2016 год</t>
  </si>
  <si>
    <t>процент исполнения за 2016 год</t>
  </si>
  <si>
    <t>НАЛОГИ НА ПРИБЫЛЬ, ДОХОДЫ (налог на доходы физических лиц)</t>
  </si>
  <si>
    <t>НАЛОГИ НА ТОВАРЫ (РАБОТЫ, УСЛУГИ), РЕАЛИЗУЕМЫЕ НА ТЕРРИТОРИИ РОССИЙСКОЙ ФЕДЕРАЦИИ (акцизы по подакцизным товарам (продукции), производимым на территории Российской Федерации)</t>
  </si>
  <si>
    <t>НАЛОГИ НА СОВОКУПНЫЙ ДОХОД (единый налог на вмененный доход для отдельных видов деятельности, единый сельскохозяйственный налог, налог, взимаемый в связи с применением патентной системы налогообложения)</t>
  </si>
  <si>
    <t>НАЛОГИ НА ИМУЩЕСТВО (транспортный налог)</t>
  </si>
  <si>
    <t>ДОХОДЫ ОТ ИСПОЛЬЗОВАНИЯ ИМУЩЕСТВА, НАХОДЯЩЕГОСЯ В ГОСУДАРСТВЕННОЙ И МУНИЦИПАЛЬНОЙ СОБСТВЕННОСТИ (арендная плата, плата по соглашениям об установлении сервитута, платежи от муниципальных предприятий)</t>
  </si>
  <si>
    <t>ПЛАТЕЖИ ПРИ ПОЛЬЗОВАНИИ ПРИРОДНЫМИ РЕСУРСАМИ (плата за негативное воздействие на окружающую среду)</t>
  </si>
  <si>
    <t>2017 год</t>
  </si>
  <si>
    <t>уточненный план на 2017 год</t>
  </si>
  <si>
    <t>фактическое исполнение за 2017 год</t>
  </si>
  <si>
    <t>процент исполнения за 2017 год</t>
  </si>
  <si>
    <t>ДОХОДЫ ОТ ОКАЗАНИЯ ПЛАТНЫХ УСЛУГ (РАБОТ) И КОМПЕНСАЦИИ ЗАТРАТ ГОСУДАРСТВА (доходы от оказания платных услуг, доходы от компенсации затрат государства)</t>
  </si>
  <si>
    <t>Анализ доходов бюджета Александровского муниципального района и их исполнение за 2018 год</t>
  </si>
  <si>
    <t>приложение № 1 к Заключению от 29.04.2019 № 1</t>
  </si>
  <si>
    <t>Первоначально утвержденнй  бюджет на 2018 год  (Решение ЗС от 14.12.2017 № 394)</t>
  </si>
  <si>
    <t>Уточненный бюджет на 2018 год (Решение ЗС АМР  от 14.12.2017 № 394  (в ред от 20.12.2018  № 33)</t>
  </si>
  <si>
    <t>Плата за увеличение площадиземельных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</si>
  <si>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Сравнительный анализ исполнения бюджета района по доходам  за 2018 год относительно исполнения бюджета района по доходам за 2016-2017 гг, тыс.рублей</t>
  </si>
  <si>
    <t>приложение № 2 к Заключению от 29.04.2019 № 1</t>
  </si>
  <si>
    <t>2018 год</t>
  </si>
  <si>
    <t>уточненный план на 2018 год</t>
  </si>
  <si>
    <t>фактическое исполнение за 2018 год</t>
  </si>
  <si>
    <t>рост/снижение доходов 2018г по отношению к 2016г. (гр.9-гр.3)</t>
  </si>
  <si>
    <t>рост/снижение доходов 2018г по отношению к 2017г. (гр.9-гр.6)</t>
  </si>
  <si>
    <t>процент роста/снижения доходов 2018г по отношению к 2016г. (гр.10-гр.4)</t>
  </si>
  <si>
    <t>процент роста /снижения доходов 2018г по отношению к 2017г. (гр.10-гр.7)</t>
  </si>
  <si>
    <t>удельный вес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</si>
</sst>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?"/>
    <numFmt numFmtId="171" formatCode="0.000"/>
    <numFmt numFmtId="172" formatCode="#,##0.0"/>
    <numFmt numFmtId="173" formatCode="#,##0.00_р_."/>
    <numFmt numFmtId="174" formatCode="#,##0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_ ;\-#,##0.00\ "/>
    <numFmt numFmtId="180" formatCode="#,##0.0000_ ;\-#,##0.0000\ "/>
    <numFmt numFmtId="181" formatCode="#,##0.000_ ;\-#,##0.000\ "/>
    <numFmt numFmtId="182" formatCode="_-* #,##0.0000_р_._-;\-* #,##0.0000_р_._-;_-* &quot;-&quot;????_р_._-;_-@_-"/>
    <numFmt numFmtId="183" formatCode="mmm/yyyy"/>
    <numFmt numFmtId="184" formatCode="[$-FC19]d\ mmmm\ yyyy\ &quot;г.&quot;"/>
    <numFmt numFmtId="185" formatCode="000"/>
    <numFmt numFmtId="186" formatCode="#,##0.00000"/>
    <numFmt numFmtId="187" formatCode="0.0000"/>
    <numFmt numFmtId="188" formatCode="0.00000"/>
    <numFmt numFmtId="189" formatCode="#,##0.00000_ ;\-#,##0.00000\ "/>
    <numFmt numFmtId="190" formatCode="#,##0.000000_ ;\-#,##0.000000\ "/>
    <numFmt numFmtId="191" formatCode="0.000000"/>
    <numFmt numFmtId="192" formatCode="#,##0.0000000_ ;\-#,##0.0000000\ "/>
    <numFmt numFmtId="193" formatCode="#,##0.0000"/>
    <numFmt numFmtId="194" formatCode="#,##0.000000"/>
  </numFmts>
  <fonts count="51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Alignment="1">
      <alignment vertical="top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top"/>
    </xf>
    <xf numFmtId="0" fontId="49" fillId="0" borderId="0" xfId="0" applyFont="1" applyAlignment="1">
      <alignment/>
    </xf>
    <xf numFmtId="172" fontId="6" fillId="33" borderId="10" xfId="0" applyNumberFormat="1" applyFont="1" applyFill="1" applyBorder="1" applyAlignment="1">
      <alignment horizontal="center" vertical="top"/>
    </xf>
    <xf numFmtId="172" fontId="7" fillId="0" borderId="10" xfId="0" applyNumberFormat="1" applyFont="1" applyFill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center" vertical="top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center" wrapText="1"/>
    </xf>
    <xf numFmtId="43" fontId="45" fillId="0" borderId="10" xfId="0" applyNumberFormat="1" applyFont="1" applyBorder="1" applyAlignment="1">
      <alignment horizontal="center" vertical="center" wrapText="1"/>
    </xf>
    <xf numFmtId="43" fontId="46" fillId="0" borderId="10" xfId="0" applyNumberFormat="1" applyFont="1" applyBorder="1" applyAlignment="1">
      <alignment horizontal="center" vertical="center" wrapText="1"/>
    </xf>
    <xf numFmtId="43" fontId="47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6" fillId="0" borderId="15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50" fillId="0" borderId="13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5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zoomScalePageLayoutView="0" workbookViewId="0" topLeftCell="A31">
      <selection activeCell="G35" sqref="G35"/>
    </sheetView>
  </sheetViews>
  <sheetFormatPr defaultColWidth="9.66015625" defaultRowHeight="11.25"/>
  <cols>
    <col min="1" max="1" width="60" style="1" customWidth="1"/>
    <col min="2" max="2" width="23.83203125" style="1" customWidth="1"/>
    <col min="3" max="3" width="25.66015625" style="1" customWidth="1"/>
    <col min="4" max="4" width="23.66015625" style="1" customWidth="1"/>
    <col min="5" max="5" width="19.66015625" style="1" customWidth="1"/>
    <col min="6" max="6" width="20.33203125" style="1" customWidth="1"/>
    <col min="7" max="7" width="14.16015625" style="1" customWidth="1"/>
    <col min="8" max="8" width="21.66015625" style="1" customWidth="1"/>
    <col min="9" max="9" width="19.66015625" style="1" customWidth="1"/>
    <col min="10" max="10" width="20.5" style="1" customWidth="1"/>
    <col min="11" max="16384" width="9.66015625" style="1" customWidth="1"/>
  </cols>
  <sheetData>
    <row r="2" ht="15.75">
      <c r="H2" s="1" t="s">
        <v>58</v>
      </c>
    </row>
    <row r="3" ht="15.75">
      <c r="B3" s="6" t="s">
        <v>57</v>
      </c>
    </row>
    <row r="5" spans="1:10" ht="15.75">
      <c r="A5" s="46" t="s">
        <v>28</v>
      </c>
      <c r="B5" s="46" t="s">
        <v>59</v>
      </c>
      <c r="C5" s="46" t="s">
        <v>60</v>
      </c>
      <c r="D5" s="46" t="s">
        <v>21</v>
      </c>
      <c r="E5" s="46" t="s">
        <v>23</v>
      </c>
      <c r="F5" s="46" t="s">
        <v>29</v>
      </c>
      <c r="G5" s="46" t="s">
        <v>71</v>
      </c>
      <c r="H5" s="48" t="s">
        <v>24</v>
      </c>
      <c r="I5" s="49"/>
      <c r="J5" s="50"/>
    </row>
    <row r="6" spans="1:10" ht="95.25" customHeight="1">
      <c r="A6" s="47"/>
      <c r="B6" s="47"/>
      <c r="C6" s="47"/>
      <c r="D6" s="47"/>
      <c r="E6" s="47"/>
      <c r="F6" s="47"/>
      <c r="G6" s="51"/>
      <c r="H6" s="2" t="s">
        <v>25</v>
      </c>
      <c r="I6" s="2" t="s">
        <v>26</v>
      </c>
      <c r="J6" s="2" t="s">
        <v>27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42">
        <v>7</v>
      </c>
      <c r="H7" s="2">
        <v>8</v>
      </c>
      <c r="I7" s="2">
        <v>9</v>
      </c>
      <c r="J7" s="2">
        <v>10</v>
      </c>
    </row>
    <row r="8" spans="1:10" ht="15.75">
      <c r="A8" s="10" t="s">
        <v>11</v>
      </c>
      <c r="B8" s="3">
        <v>94888.6</v>
      </c>
      <c r="C8" s="3">
        <v>95970.3</v>
      </c>
      <c r="D8" s="3">
        <v>95970.3</v>
      </c>
      <c r="E8" s="3">
        <v>97716.4</v>
      </c>
      <c r="F8" s="3">
        <f>D8-C8</f>
        <v>0</v>
      </c>
      <c r="G8" s="43">
        <f>E8*100/649739</f>
        <v>15.039331177595926</v>
      </c>
      <c r="H8" s="4">
        <f>E8*100/B8</f>
        <v>102.98012616900238</v>
      </c>
      <c r="I8" s="4">
        <f>E8*100/C8</f>
        <v>101.81941704881613</v>
      </c>
      <c r="J8" s="4">
        <f>E8*100/D8</f>
        <v>101.81941704881613</v>
      </c>
    </row>
    <row r="9" spans="1:10" s="9" customFormat="1" ht="15.75">
      <c r="A9" s="11" t="s">
        <v>19</v>
      </c>
      <c r="B9" s="7">
        <v>77148.8</v>
      </c>
      <c r="C9" s="7">
        <v>79530.7</v>
      </c>
      <c r="D9" s="7">
        <v>79530.7</v>
      </c>
      <c r="E9" s="7">
        <v>83766.8</v>
      </c>
      <c r="F9" s="7">
        <f aca="true" t="shared" si="0" ref="F9:F37">D9-C9</f>
        <v>0</v>
      </c>
      <c r="G9" s="45">
        <f aca="true" t="shared" si="1" ref="G9:G37">E9*100/649739</f>
        <v>12.892376785139879</v>
      </c>
      <c r="H9" s="8">
        <f aca="true" t="shared" si="2" ref="H9:H37">E9*100/B9</f>
        <v>108.57822804761707</v>
      </c>
      <c r="I9" s="8">
        <f aca="true" t="shared" si="3" ref="I9:I37">E9*100/C9</f>
        <v>105.32637082283948</v>
      </c>
      <c r="J9" s="8">
        <f aca="true" t="shared" si="4" ref="J9:J37">E9*100/D9</f>
        <v>105.32637082283948</v>
      </c>
    </row>
    <row r="10" spans="1:10" ht="15.75">
      <c r="A10" s="10" t="s">
        <v>12</v>
      </c>
      <c r="B10" s="3">
        <v>51431.5</v>
      </c>
      <c r="C10" s="3">
        <v>55468.8</v>
      </c>
      <c r="D10" s="3">
        <v>55468.8</v>
      </c>
      <c r="E10" s="3">
        <v>58052.4</v>
      </c>
      <c r="F10" s="3">
        <f t="shared" si="0"/>
        <v>0</v>
      </c>
      <c r="G10" s="43">
        <f t="shared" si="1"/>
        <v>8.934726097710003</v>
      </c>
      <c r="H10" s="4">
        <f t="shared" si="2"/>
        <v>112.87323916276989</v>
      </c>
      <c r="I10" s="4">
        <f t="shared" si="3"/>
        <v>104.65775354794046</v>
      </c>
      <c r="J10" s="4">
        <f t="shared" si="4"/>
        <v>104.65775354794046</v>
      </c>
    </row>
    <row r="11" spans="1:10" ht="15.75">
      <c r="A11" s="10" t="s">
        <v>13</v>
      </c>
      <c r="B11" s="3">
        <v>51431.5</v>
      </c>
      <c r="C11" s="3">
        <v>55468.8</v>
      </c>
      <c r="D11" s="3">
        <v>55468.8</v>
      </c>
      <c r="E11" s="3">
        <v>58052.4</v>
      </c>
      <c r="F11" s="3">
        <f t="shared" si="0"/>
        <v>0</v>
      </c>
      <c r="G11" s="43">
        <f t="shared" si="1"/>
        <v>8.934726097710003</v>
      </c>
      <c r="H11" s="4">
        <f t="shared" si="2"/>
        <v>112.87323916276989</v>
      </c>
      <c r="I11" s="4">
        <f t="shared" si="3"/>
        <v>104.65775354794046</v>
      </c>
      <c r="J11" s="4">
        <f t="shared" si="4"/>
        <v>104.65775354794046</v>
      </c>
    </row>
    <row r="12" spans="1:10" ht="47.25">
      <c r="A12" s="10" t="s">
        <v>36</v>
      </c>
      <c r="B12" s="3">
        <v>3362.8</v>
      </c>
      <c r="C12" s="3">
        <v>3362.8</v>
      </c>
      <c r="D12" s="3">
        <v>3362.8</v>
      </c>
      <c r="E12" s="3">
        <v>3839.4</v>
      </c>
      <c r="F12" s="3">
        <f t="shared" si="0"/>
        <v>0</v>
      </c>
      <c r="G12" s="43">
        <f t="shared" si="1"/>
        <v>0.5909141978548309</v>
      </c>
      <c r="H12" s="4">
        <f t="shared" si="2"/>
        <v>114.17271321517782</v>
      </c>
      <c r="I12" s="4">
        <f t="shared" si="3"/>
        <v>114.17271321517782</v>
      </c>
      <c r="J12" s="4">
        <f t="shared" si="4"/>
        <v>114.17271321517782</v>
      </c>
    </row>
    <row r="13" spans="1:10" ht="47.25">
      <c r="A13" s="10" t="s">
        <v>37</v>
      </c>
      <c r="B13" s="3">
        <v>3362.8</v>
      </c>
      <c r="C13" s="3">
        <v>3362.8</v>
      </c>
      <c r="D13" s="3">
        <v>3362.8</v>
      </c>
      <c r="E13" s="3">
        <v>3839.4</v>
      </c>
      <c r="F13" s="3">
        <f t="shared" si="0"/>
        <v>0</v>
      </c>
      <c r="G13" s="43">
        <f t="shared" si="1"/>
        <v>0.5909141978548309</v>
      </c>
      <c r="H13" s="4">
        <f t="shared" si="2"/>
        <v>114.17271321517782</v>
      </c>
      <c r="I13" s="4">
        <f t="shared" si="3"/>
        <v>114.17271321517782</v>
      </c>
      <c r="J13" s="4">
        <f t="shared" si="4"/>
        <v>114.17271321517782</v>
      </c>
    </row>
    <row r="14" spans="1:10" ht="15.75">
      <c r="A14" s="10" t="s">
        <v>14</v>
      </c>
      <c r="B14" s="3">
        <v>8873</v>
      </c>
      <c r="C14" s="3">
        <v>7217.6</v>
      </c>
      <c r="D14" s="3">
        <v>7217.6</v>
      </c>
      <c r="E14" s="3">
        <v>7459.4</v>
      </c>
      <c r="F14" s="3">
        <f t="shared" si="0"/>
        <v>0</v>
      </c>
      <c r="G14" s="43">
        <f t="shared" si="1"/>
        <v>1.1480609906439354</v>
      </c>
      <c r="H14" s="4">
        <f t="shared" si="2"/>
        <v>84.06852248394004</v>
      </c>
      <c r="I14" s="4">
        <f t="shared" si="3"/>
        <v>103.35014409221901</v>
      </c>
      <c r="J14" s="4">
        <f t="shared" si="4"/>
        <v>103.35014409221901</v>
      </c>
    </row>
    <row r="15" spans="1:10" ht="31.5">
      <c r="A15" s="10" t="s">
        <v>0</v>
      </c>
      <c r="B15" s="3">
        <v>8400</v>
      </c>
      <c r="C15" s="3">
        <v>6750</v>
      </c>
      <c r="D15" s="3">
        <v>6750</v>
      </c>
      <c r="E15" s="3">
        <v>6869.1</v>
      </c>
      <c r="F15" s="3">
        <f t="shared" si="0"/>
        <v>0</v>
      </c>
      <c r="G15" s="43">
        <f t="shared" si="1"/>
        <v>1.0572091255103973</v>
      </c>
      <c r="H15" s="4">
        <f t="shared" si="2"/>
        <v>81.775</v>
      </c>
      <c r="I15" s="4">
        <f t="shared" si="3"/>
        <v>101.76444444444445</v>
      </c>
      <c r="J15" s="4">
        <f t="shared" si="4"/>
        <v>101.76444444444445</v>
      </c>
    </row>
    <row r="16" spans="1:10" ht="15.75">
      <c r="A16" s="10" t="s">
        <v>15</v>
      </c>
      <c r="B16" s="3">
        <v>8</v>
      </c>
      <c r="C16" s="3">
        <v>2.6</v>
      </c>
      <c r="D16" s="3">
        <v>2.6</v>
      </c>
      <c r="E16" s="3">
        <v>2.6</v>
      </c>
      <c r="F16" s="3">
        <f t="shared" si="0"/>
        <v>0</v>
      </c>
      <c r="G16" s="43">
        <f t="shared" si="1"/>
        <v>0.00040016067990377677</v>
      </c>
      <c r="H16" s="4">
        <f t="shared" si="2"/>
        <v>32.5</v>
      </c>
      <c r="I16" s="4">
        <f t="shared" si="3"/>
        <v>100</v>
      </c>
      <c r="J16" s="4">
        <f t="shared" si="4"/>
        <v>100</v>
      </c>
    </row>
    <row r="17" spans="1:10" ht="31.5">
      <c r="A17" s="10" t="s">
        <v>35</v>
      </c>
      <c r="B17" s="3">
        <v>465</v>
      </c>
      <c r="C17" s="3">
        <v>465</v>
      </c>
      <c r="D17" s="3">
        <v>465</v>
      </c>
      <c r="E17" s="3">
        <v>587.7</v>
      </c>
      <c r="F17" s="3">
        <f t="shared" si="0"/>
        <v>0</v>
      </c>
      <c r="G17" s="43">
        <f t="shared" si="1"/>
        <v>0.09045170445363447</v>
      </c>
      <c r="H17" s="4">
        <f t="shared" si="2"/>
        <v>126.38709677419357</v>
      </c>
      <c r="I17" s="4">
        <f t="shared" si="3"/>
        <v>126.38709677419357</v>
      </c>
      <c r="J17" s="4">
        <f t="shared" si="4"/>
        <v>126.38709677419357</v>
      </c>
    </row>
    <row r="18" spans="1:10" ht="15.75">
      <c r="A18" s="10" t="s">
        <v>9</v>
      </c>
      <c r="B18" s="3">
        <v>9801.5</v>
      </c>
      <c r="C18" s="3">
        <v>9801.5</v>
      </c>
      <c r="D18" s="3">
        <v>9801.5</v>
      </c>
      <c r="E18" s="3">
        <v>10538.8</v>
      </c>
      <c r="F18" s="3">
        <f t="shared" si="0"/>
        <v>0</v>
      </c>
      <c r="G18" s="43">
        <f t="shared" si="1"/>
        <v>1.6220051436038163</v>
      </c>
      <c r="H18" s="4">
        <f t="shared" si="2"/>
        <v>107.52231801254909</v>
      </c>
      <c r="I18" s="4">
        <f t="shared" si="3"/>
        <v>107.52231801254909</v>
      </c>
      <c r="J18" s="4">
        <f t="shared" si="4"/>
        <v>107.52231801254909</v>
      </c>
    </row>
    <row r="19" spans="1:10" ht="15.75">
      <c r="A19" s="10" t="s">
        <v>10</v>
      </c>
      <c r="B19" s="3">
        <v>9801.5</v>
      </c>
      <c r="C19" s="3">
        <v>9801.5</v>
      </c>
      <c r="D19" s="3">
        <v>9801.5</v>
      </c>
      <c r="E19" s="3">
        <v>10538.8</v>
      </c>
      <c r="F19" s="3">
        <f t="shared" si="0"/>
        <v>0</v>
      </c>
      <c r="G19" s="43">
        <f t="shared" si="1"/>
        <v>1.6220051436038163</v>
      </c>
      <c r="H19" s="4">
        <f t="shared" si="2"/>
        <v>107.52231801254909</v>
      </c>
      <c r="I19" s="4">
        <f t="shared" si="3"/>
        <v>107.52231801254909</v>
      </c>
      <c r="J19" s="4">
        <f t="shared" si="4"/>
        <v>107.52231801254909</v>
      </c>
    </row>
    <row r="20" spans="1:10" ht="15.75">
      <c r="A20" s="10" t="s">
        <v>7</v>
      </c>
      <c r="B20" s="3">
        <v>1141.5</v>
      </c>
      <c r="C20" s="3">
        <v>1141.5</v>
      </c>
      <c r="D20" s="3">
        <v>1141.5</v>
      </c>
      <c r="E20" s="3">
        <v>1083.9</v>
      </c>
      <c r="F20" s="3">
        <f t="shared" si="0"/>
        <v>0</v>
      </c>
      <c r="G20" s="43">
        <f t="shared" si="1"/>
        <v>0.1668208311337322</v>
      </c>
      <c r="H20" s="4">
        <f t="shared" si="2"/>
        <v>94.9540078843627</v>
      </c>
      <c r="I20" s="4">
        <f t="shared" si="3"/>
        <v>94.9540078843627</v>
      </c>
      <c r="J20" s="4">
        <f t="shared" si="4"/>
        <v>94.9540078843627</v>
      </c>
    </row>
    <row r="21" spans="1:10" ht="15.75">
      <c r="A21" s="10" t="s">
        <v>8</v>
      </c>
      <c r="B21" s="3">
        <v>8660</v>
      </c>
      <c r="C21" s="3">
        <v>8660</v>
      </c>
      <c r="D21" s="3">
        <v>8660</v>
      </c>
      <c r="E21" s="3">
        <v>9454.9</v>
      </c>
      <c r="F21" s="3">
        <f t="shared" si="0"/>
        <v>0</v>
      </c>
      <c r="G21" s="43">
        <f t="shared" si="1"/>
        <v>1.455184312470084</v>
      </c>
      <c r="H21" s="4">
        <f t="shared" si="2"/>
        <v>109.17898383371825</v>
      </c>
      <c r="I21" s="4">
        <f t="shared" si="3"/>
        <v>109.17898383371825</v>
      </c>
      <c r="J21" s="4">
        <f t="shared" si="4"/>
        <v>109.17898383371825</v>
      </c>
    </row>
    <row r="22" spans="1:10" ht="15.75">
      <c r="A22" s="10" t="s">
        <v>1</v>
      </c>
      <c r="B22" s="3">
        <v>3680</v>
      </c>
      <c r="C22" s="3">
        <v>3680</v>
      </c>
      <c r="D22" s="3">
        <v>3680</v>
      </c>
      <c r="E22" s="3">
        <v>3876.8</v>
      </c>
      <c r="F22" s="3">
        <f t="shared" si="0"/>
        <v>0</v>
      </c>
      <c r="G22" s="43">
        <f t="shared" si="1"/>
        <v>0.596670355327293</v>
      </c>
      <c r="H22" s="4">
        <f t="shared" si="2"/>
        <v>105.34782608695652</v>
      </c>
      <c r="I22" s="4">
        <f t="shared" si="3"/>
        <v>105.34782608695652</v>
      </c>
      <c r="J22" s="4">
        <f t="shared" si="4"/>
        <v>105.34782608695652</v>
      </c>
    </row>
    <row r="23" spans="1:10" s="9" customFormat="1" ht="15.75">
      <c r="A23" s="11" t="s">
        <v>20</v>
      </c>
      <c r="B23" s="7">
        <v>17739.8</v>
      </c>
      <c r="C23" s="7">
        <v>16439.6</v>
      </c>
      <c r="D23" s="7">
        <v>16439.6</v>
      </c>
      <c r="E23" s="7">
        <v>13949.6</v>
      </c>
      <c r="F23" s="7">
        <f t="shared" si="0"/>
        <v>0</v>
      </c>
      <c r="G23" s="45">
        <f t="shared" si="1"/>
        <v>2.1469543924560477</v>
      </c>
      <c r="H23" s="8">
        <f t="shared" si="2"/>
        <v>78.6344829141253</v>
      </c>
      <c r="I23" s="8">
        <f t="shared" si="3"/>
        <v>84.85364607411373</v>
      </c>
      <c r="J23" s="8">
        <f t="shared" si="4"/>
        <v>84.85364607411373</v>
      </c>
    </row>
    <row r="24" spans="1:10" ht="63">
      <c r="A24" s="10" t="s">
        <v>2</v>
      </c>
      <c r="B24" s="3">
        <v>10209</v>
      </c>
      <c r="C24" s="3">
        <v>8476.1</v>
      </c>
      <c r="D24" s="3">
        <v>8476</v>
      </c>
      <c r="E24" s="3">
        <v>7178.7</v>
      </c>
      <c r="F24" s="3">
        <f t="shared" si="0"/>
        <v>-0.1000000000003638</v>
      </c>
      <c r="G24" s="43">
        <f t="shared" si="1"/>
        <v>1.1048590280097086</v>
      </c>
      <c r="H24" s="4">
        <f t="shared" si="2"/>
        <v>70.31736702909198</v>
      </c>
      <c r="I24" s="4">
        <f t="shared" si="3"/>
        <v>84.69343212090466</v>
      </c>
      <c r="J24" s="4">
        <f t="shared" si="4"/>
        <v>84.69443133553563</v>
      </c>
    </row>
    <row r="25" spans="1:10" ht="114" customHeight="1">
      <c r="A25" s="10" t="s">
        <v>39</v>
      </c>
      <c r="B25" s="3">
        <v>10153.3</v>
      </c>
      <c r="C25" s="3">
        <v>8150.1</v>
      </c>
      <c r="D25" s="3">
        <v>8150</v>
      </c>
      <c r="E25" s="3">
        <v>6852.7</v>
      </c>
      <c r="F25" s="3">
        <f t="shared" si="0"/>
        <v>-0.1000000000003638</v>
      </c>
      <c r="G25" s="43">
        <f t="shared" si="1"/>
        <v>1.0546850350679273</v>
      </c>
      <c r="H25" s="4">
        <f t="shared" si="2"/>
        <v>67.49234239114377</v>
      </c>
      <c r="I25" s="4">
        <f t="shared" si="3"/>
        <v>84.08117691807462</v>
      </c>
      <c r="J25" s="4">
        <f t="shared" si="4"/>
        <v>84.08220858895706</v>
      </c>
    </row>
    <row r="26" spans="1:10" ht="31.5">
      <c r="A26" s="10" t="s">
        <v>40</v>
      </c>
      <c r="B26" s="3">
        <v>55.7</v>
      </c>
      <c r="C26" s="3">
        <v>326</v>
      </c>
      <c r="D26" s="3">
        <v>326</v>
      </c>
      <c r="E26" s="3">
        <v>326</v>
      </c>
      <c r="F26" s="3">
        <f t="shared" si="0"/>
        <v>0</v>
      </c>
      <c r="G26" s="43">
        <f t="shared" si="1"/>
        <v>0.05017399294178124</v>
      </c>
      <c r="H26" s="4">
        <f t="shared" si="2"/>
        <v>585.278276481149</v>
      </c>
      <c r="I26" s="4">
        <f t="shared" si="3"/>
        <v>100</v>
      </c>
      <c r="J26" s="4">
        <f t="shared" si="4"/>
        <v>100</v>
      </c>
    </row>
    <row r="27" spans="1:10" ht="31.5">
      <c r="A27" s="10" t="s">
        <v>3</v>
      </c>
      <c r="B27" s="3">
        <v>1283</v>
      </c>
      <c r="C27" s="3">
        <v>607.3</v>
      </c>
      <c r="D27" s="3">
        <v>607.3</v>
      </c>
      <c r="E27" s="3">
        <v>594.5</v>
      </c>
      <c r="F27" s="3">
        <f t="shared" si="0"/>
        <v>0</v>
      </c>
      <c r="G27" s="43">
        <f t="shared" si="1"/>
        <v>0.09149827853953664</v>
      </c>
      <c r="H27" s="4">
        <f t="shared" si="2"/>
        <v>46.336710833982856</v>
      </c>
      <c r="I27" s="4">
        <f t="shared" si="3"/>
        <v>97.89231022558867</v>
      </c>
      <c r="J27" s="4">
        <f t="shared" si="4"/>
        <v>97.89231022558867</v>
      </c>
    </row>
    <row r="28" spans="1:10" ht="31.5">
      <c r="A28" s="10" t="s">
        <v>4</v>
      </c>
      <c r="B28" s="3">
        <v>1283</v>
      </c>
      <c r="C28" s="3">
        <v>607.3</v>
      </c>
      <c r="D28" s="3">
        <v>607.3</v>
      </c>
      <c r="E28" s="3">
        <v>594.5</v>
      </c>
      <c r="F28" s="3">
        <f t="shared" si="0"/>
        <v>0</v>
      </c>
      <c r="G28" s="43">
        <f t="shared" si="1"/>
        <v>0.09149827853953664</v>
      </c>
      <c r="H28" s="4">
        <f t="shared" si="2"/>
        <v>46.336710833982856</v>
      </c>
      <c r="I28" s="4">
        <f t="shared" si="3"/>
        <v>97.89231022558867</v>
      </c>
      <c r="J28" s="4">
        <f t="shared" si="4"/>
        <v>97.89231022558867</v>
      </c>
    </row>
    <row r="29" spans="1:10" ht="47.25">
      <c r="A29" s="10" t="s">
        <v>22</v>
      </c>
      <c r="B29" s="3">
        <v>3191</v>
      </c>
      <c r="C29" s="3">
        <v>2921.7</v>
      </c>
      <c r="D29" s="3">
        <v>2921.7</v>
      </c>
      <c r="E29" s="3">
        <v>3614.6</v>
      </c>
      <c r="F29" s="3">
        <f t="shared" si="0"/>
        <v>0</v>
      </c>
      <c r="G29" s="43">
        <f t="shared" si="1"/>
        <v>0.5563156898385352</v>
      </c>
      <c r="H29" s="4">
        <f t="shared" si="2"/>
        <v>113.2748354747728</v>
      </c>
      <c r="I29" s="4">
        <f t="shared" si="3"/>
        <v>123.71564500119794</v>
      </c>
      <c r="J29" s="4">
        <f t="shared" si="4"/>
        <v>123.71564500119794</v>
      </c>
    </row>
    <row r="30" spans="1:10" ht="31.5">
      <c r="A30" s="10" t="s">
        <v>5</v>
      </c>
      <c r="B30" s="3">
        <v>2318.6</v>
      </c>
      <c r="C30" s="3">
        <v>2534.5</v>
      </c>
      <c r="D30" s="3">
        <v>2534.6</v>
      </c>
      <c r="E30" s="3">
        <v>502.5</v>
      </c>
      <c r="F30" s="3">
        <f t="shared" si="0"/>
        <v>0.09999999999990905</v>
      </c>
      <c r="G30" s="43">
        <f t="shared" si="1"/>
        <v>0.07733874678909532</v>
      </c>
      <c r="H30" s="4">
        <f t="shared" si="2"/>
        <v>21.672561028206676</v>
      </c>
      <c r="I30" s="4">
        <f t="shared" si="3"/>
        <v>19.826395738804496</v>
      </c>
      <c r="J30" s="4">
        <f t="shared" si="4"/>
        <v>19.825613509034955</v>
      </c>
    </row>
    <row r="31" spans="1:10" ht="110.25">
      <c r="A31" s="10" t="s">
        <v>41</v>
      </c>
      <c r="B31" s="3">
        <v>2247.6</v>
      </c>
      <c r="C31" s="3">
        <v>2247.6</v>
      </c>
      <c r="D31" s="3">
        <v>2247.6</v>
      </c>
      <c r="E31" s="3">
        <v>215</v>
      </c>
      <c r="F31" s="3">
        <f t="shared" si="0"/>
        <v>0</v>
      </c>
      <c r="G31" s="43">
        <f t="shared" si="1"/>
        <v>0.033090210068966154</v>
      </c>
      <c r="H31" s="4">
        <f t="shared" si="2"/>
        <v>9.565759031856203</v>
      </c>
      <c r="I31" s="4">
        <f t="shared" si="3"/>
        <v>9.565759031856203</v>
      </c>
      <c r="J31" s="4">
        <f t="shared" si="4"/>
        <v>9.565759031856203</v>
      </c>
    </row>
    <row r="32" spans="1:10" ht="52.5" customHeight="1">
      <c r="A32" s="10" t="s">
        <v>38</v>
      </c>
      <c r="B32" s="3">
        <v>67.5</v>
      </c>
      <c r="C32" s="3">
        <v>276.1</v>
      </c>
      <c r="D32" s="3">
        <v>276.1</v>
      </c>
      <c r="E32" s="3">
        <v>276.6</v>
      </c>
      <c r="F32" s="3">
        <f t="shared" si="0"/>
        <v>0</v>
      </c>
      <c r="G32" s="43">
        <f t="shared" si="1"/>
        <v>0.042570940023609484</v>
      </c>
      <c r="H32" s="4">
        <f t="shared" si="2"/>
        <v>409.7777777777778</v>
      </c>
      <c r="I32" s="4">
        <f t="shared" si="3"/>
        <v>100.18109380659182</v>
      </c>
      <c r="J32" s="4">
        <f t="shared" si="4"/>
        <v>100.18109380659182</v>
      </c>
    </row>
    <row r="33" spans="1:10" ht="98.25" customHeight="1">
      <c r="A33" s="10" t="s">
        <v>61</v>
      </c>
      <c r="B33" s="3">
        <v>3.5</v>
      </c>
      <c r="C33" s="3">
        <v>10.8</v>
      </c>
      <c r="D33" s="3">
        <v>10.9</v>
      </c>
      <c r="E33" s="3">
        <v>10.9</v>
      </c>
      <c r="F33" s="3">
        <f t="shared" si="0"/>
        <v>0.09999999999999964</v>
      </c>
      <c r="G33" s="43">
        <f t="shared" si="1"/>
        <v>0.0016775966965196793</v>
      </c>
      <c r="H33" s="4">
        <f t="shared" si="2"/>
        <v>311.42857142857144</v>
      </c>
      <c r="I33" s="4">
        <f t="shared" si="3"/>
        <v>100.92592592592592</v>
      </c>
      <c r="J33" s="4">
        <f t="shared" si="4"/>
        <v>100</v>
      </c>
    </row>
    <row r="34" spans="1:10" ht="33.75" customHeight="1">
      <c r="A34" s="10" t="s">
        <v>6</v>
      </c>
      <c r="B34" s="3">
        <v>738.2</v>
      </c>
      <c r="C34" s="3">
        <v>1900</v>
      </c>
      <c r="D34" s="3">
        <v>1900</v>
      </c>
      <c r="E34" s="3">
        <v>2091.6</v>
      </c>
      <c r="F34" s="3">
        <f t="shared" si="0"/>
        <v>0</v>
      </c>
      <c r="G34" s="43">
        <f t="shared" si="1"/>
        <v>0.32191387618720746</v>
      </c>
      <c r="H34" s="4">
        <f t="shared" si="2"/>
        <v>283.33784882145756</v>
      </c>
      <c r="I34" s="4">
        <f t="shared" si="3"/>
        <v>110.08421052631579</v>
      </c>
      <c r="J34" s="4">
        <f t="shared" si="4"/>
        <v>110.08421052631579</v>
      </c>
    </row>
    <row r="35" spans="1:10" ht="20.25" customHeight="1">
      <c r="A35" s="10" t="s">
        <v>18</v>
      </c>
      <c r="B35" s="3"/>
      <c r="C35" s="3"/>
      <c r="D35" s="3"/>
      <c r="E35" s="3">
        <v>-32.3</v>
      </c>
      <c r="F35" s="3"/>
      <c r="G35" s="43"/>
      <c r="H35" s="4"/>
      <c r="I35" s="4"/>
      <c r="J35" s="4"/>
    </row>
    <row r="36" spans="1:10" s="9" customFormat="1" ht="21" customHeight="1">
      <c r="A36" s="11" t="s">
        <v>16</v>
      </c>
      <c r="B36" s="7">
        <v>500015.6</v>
      </c>
      <c r="C36" s="7">
        <v>557098.6</v>
      </c>
      <c r="D36" s="7">
        <v>567302.4</v>
      </c>
      <c r="E36" s="7">
        <v>552022.6</v>
      </c>
      <c r="F36" s="7">
        <f t="shared" si="0"/>
        <v>10203.800000000047</v>
      </c>
      <c r="G36" s="45">
        <f t="shared" si="1"/>
        <v>84.96066882240407</v>
      </c>
      <c r="H36" s="8">
        <f t="shared" si="2"/>
        <v>110.40107548644482</v>
      </c>
      <c r="I36" s="8">
        <f t="shared" si="3"/>
        <v>99.08885069896066</v>
      </c>
      <c r="J36" s="8">
        <f t="shared" si="4"/>
        <v>97.3065863990704</v>
      </c>
    </row>
    <row r="37" spans="1:10" s="6" customFormat="1" ht="22.5" customHeight="1">
      <c r="A37" s="31" t="s">
        <v>17</v>
      </c>
      <c r="B37" s="32">
        <f>B36+B8</f>
        <v>594904.2</v>
      </c>
      <c r="C37" s="32">
        <f>C36+C8</f>
        <v>653068.9</v>
      </c>
      <c r="D37" s="32">
        <f>D36+D8</f>
        <v>663272.7000000001</v>
      </c>
      <c r="E37" s="32">
        <f>E36+E8</f>
        <v>649739</v>
      </c>
      <c r="F37" s="32">
        <f t="shared" si="0"/>
        <v>10203.800000000047</v>
      </c>
      <c r="G37" s="44">
        <f t="shared" si="1"/>
        <v>100</v>
      </c>
      <c r="H37" s="33">
        <f t="shared" si="2"/>
        <v>109.21741685468014</v>
      </c>
      <c r="I37" s="33">
        <f t="shared" si="3"/>
        <v>99.49011505524149</v>
      </c>
      <c r="J37" s="33">
        <f t="shared" si="4"/>
        <v>97.95955720776686</v>
      </c>
    </row>
  </sheetData>
  <sheetProtection/>
  <mergeCells count="8">
    <mergeCell ref="A5:A6"/>
    <mergeCell ref="H5:J5"/>
    <mergeCell ref="F5:F6"/>
    <mergeCell ref="E5:E6"/>
    <mergeCell ref="D5:D6"/>
    <mergeCell ref="C5:C6"/>
    <mergeCell ref="B5:B6"/>
    <mergeCell ref="G5:G6"/>
  </mergeCells>
  <printOptions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workbookViewId="0" topLeftCell="A1">
      <pane xSplit="1" topLeftCell="B1" activePane="topRight" state="frozen"/>
      <selection pane="topLeft" activeCell="A2" sqref="A2"/>
      <selection pane="topRight" activeCell="A4" sqref="A4:N4"/>
    </sheetView>
  </sheetViews>
  <sheetFormatPr defaultColWidth="9.33203125" defaultRowHeight="11.25"/>
  <cols>
    <col min="1" max="1" width="61.16015625" style="12" customWidth="1"/>
    <col min="2" max="6" width="16.83203125" style="13" customWidth="1"/>
    <col min="7" max="7" width="21.16015625" style="13" customWidth="1"/>
    <col min="8" max="8" width="19.83203125" style="13" customWidth="1"/>
    <col min="9" max="9" width="17.16015625" style="13" customWidth="1"/>
    <col min="10" max="10" width="16.66015625" style="13" customWidth="1"/>
    <col min="11" max="13" width="21.16015625" style="13" customWidth="1"/>
    <col min="14" max="14" width="20.5" style="13" customWidth="1"/>
    <col min="15" max="18" width="9.33203125" style="14" customWidth="1"/>
    <col min="19" max="16384" width="9.33203125" style="15" customWidth="1"/>
  </cols>
  <sheetData>
    <row r="1" ht="15.75">
      <c r="M1" s="34" t="s">
        <v>63</v>
      </c>
    </row>
    <row r="2" ht="15.75">
      <c r="M2" s="34"/>
    </row>
    <row r="3" ht="15.75">
      <c r="M3" s="34"/>
    </row>
    <row r="4" spans="1:14" ht="18.75">
      <c r="A4" s="62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>
      <c r="A5" s="35"/>
      <c r="L5" s="29"/>
      <c r="M5" s="30"/>
      <c r="N5" s="30"/>
    </row>
    <row r="6" spans="1:14" ht="18.75">
      <c r="A6" s="35"/>
      <c r="L6" s="29"/>
      <c r="M6" s="30"/>
      <c r="N6" s="30"/>
    </row>
    <row r="8" spans="1:14" ht="15.75">
      <c r="A8" s="55" t="s">
        <v>30</v>
      </c>
      <c r="B8" s="52" t="s">
        <v>42</v>
      </c>
      <c r="C8" s="60"/>
      <c r="D8" s="61"/>
      <c r="E8" s="52" t="s">
        <v>52</v>
      </c>
      <c r="F8" s="53"/>
      <c r="G8" s="54"/>
      <c r="H8" s="52" t="s">
        <v>64</v>
      </c>
      <c r="I8" s="53"/>
      <c r="J8" s="54"/>
      <c r="K8" s="57" t="s">
        <v>34</v>
      </c>
      <c r="L8" s="58"/>
      <c r="M8" s="58"/>
      <c r="N8" s="59"/>
    </row>
    <row r="9" spans="1:14" ht="85.5">
      <c r="A9" s="56"/>
      <c r="B9" s="17" t="s">
        <v>43</v>
      </c>
      <c r="C9" s="17" t="s">
        <v>44</v>
      </c>
      <c r="D9" s="17" t="s">
        <v>45</v>
      </c>
      <c r="E9" s="17" t="s">
        <v>53</v>
      </c>
      <c r="F9" s="17" t="s">
        <v>54</v>
      </c>
      <c r="G9" s="17" t="s">
        <v>55</v>
      </c>
      <c r="H9" s="17" t="s">
        <v>65</v>
      </c>
      <c r="I9" s="17" t="s">
        <v>66</v>
      </c>
      <c r="J9" s="17" t="s">
        <v>55</v>
      </c>
      <c r="K9" s="17" t="s">
        <v>67</v>
      </c>
      <c r="L9" s="17" t="s">
        <v>68</v>
      </c>
      <c r="M9" s="17" t="s">
        <v>69</v>
      </c>
      <c r="N9" s="17" t="s">
        <v>70</v>
      </c>
    </row>
    <row r="10" spans="1:14" ht="14.25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</row>
    <row r="11" spans="1:14" ht="15">
      <c r="A11" s="18" t="s">
        <v>31</v>
      </c>
      <c r="B11" s="36">
        <v>100852</v>
      </c>
      <c r="C11" s="36">
        <v>97589.8</v>
      </c>
      <c r="D11" s="19">
        <f aca="true" t="shared" si="0" ref="D11:D23">C11*100/B11</f>
        <v>96.76535914012612</v>
      </c>
      <c r="E11" s="36">
        <v>115958.2</v>
      </c>
      <c r="F11" s="36">
        <v>112630.2</v>
      </c>
      <c r="G11" s="19">
        <f aca="true" t="shared" si="1" ref="G11:G23">F11*100/E11</f>
        <v>97.13000029320911</v>
      </c>
      <c r="H11" s="36">
        <v>95970.3</v>
      </c>
      <c r="I11" s="36">
        <v>97716.4</v>
      </c>
      <c r="J11" s="19">
        <f aca="true" t="shared" si="2" ref="J11:J17">I11*100/H11</f>
        <v>101.81941704881613</v>
      </c>
      <c r="K11" s="36">
        <f>I11-C11</f>
        <v>126.59999999999127</v>
      </c>
      <c r="L11" s="36">
        <f>I11-F11</f>
        <v>-14913.800000000003</v>
      </c>
      <c r="M11" s="19">
        <f>J11-D11</f>
        <v>5.054057908690012</v>
      </c>
      <c r="N11" s="19">
        <f>J11-G11</f>
        <v>4.689416755607027</v>
      </c>
    </row>
    <row r="12" spans="1:14" s="22" customFormat="1" ht="15">
      <c r="A12" s="20" t="s">
        <v>19</v>
      </c>
      <c r="B12" s="37">
        <v>83253.5</v>
      </c>
      <c r="C12" s="37">
        <v>83376.5</v>
      </c>
      <c r="D12" s="21">
        <f t="shared" si="0"/>
        <v>100.14774153639186</v>
      </c>
      <c r="E12" s="37">
        <v>97921.8</v>
      </c>
      <c r="F12" s="37">
        <v>96705</v>
      </c>
      <c r="G12" s="21">
        <f t="shared" si="1"/>
        <v>98.75737578353339</v>
      </c>
      <c r="H12" s="37">
        <v>79530.7</v>
      </c>
      <c r="I12" s="37">
        <v>83766.8</v>
      </c>
      <c r="J12" s="21">
        <f t="shared" si="2"/>
        <v>105.32637082283948</v>
      </c>
      <c r="K12" s="37">
        <f aca="true" t="shared" si="3" ref="K12:K19">I12-C12</f>
        <v>390.3000000000029</v>
      </c>
      <c r="L12" s="37">
        <f aca="true" t="shared" si="4" ref="L12:L25">I12-F12</f>
        <v>-12938.199999999997</v>
      </c>
      <c r="M12" s="21">
        <f>J12-D12</f>
        <v>5.178629286447617</v>
      </c>
      <c r="N12" s="21">
        <f>J12-G12</f>
        <v>6.568995039306088</v>
      </c>
    </row>
    <row r="13" spans="1:14" s="14" customFormat="1" ht="30">
      <c r="A13" s="41" t="s">
        <v>46</v>
      </c>
      <c r="B13" s="38">
        <v>55371.1</v>
      </c>
      <c r="C13" s="38">
        <v>55768.9</v>
      </c>
      <c r="D13" s="24">
        <f t="shared" si="0"/>
        <v>100.7184253157333</v>
      </c>
      <c r="E13" s="38">
        <v>72102.3</v>
      </c>
      <c r="F13" s="38">
        <v>70787.9</v>
      </c>
      <c r="G13" s="24">
        <f t="shared" si="1"/>
        <v>98.17703457448651</v>
      </c>
      <c r="H13" s="38">
        <v>55468.8</v>
      </c>
      <c r="I13" s="38">
        <v>58052.4</v>
      </c>
      <c r="J13" s="24">
        <f t="shared" si="2"/>
        <v>104.65775354794046</v>
      </c>
      <c r="K13" s="38">
        <f t="shared" si="3"/>
        <v>2283.5</v>
      </c>
      <c r="L13" s="38">
        <f t="shared" si="4"/>
        <v>-12735.499999999993</v>
      </c>
      <c r="M13" s="24">
        <f aca="true" t="shared" si="5" ref="M13:M26">J13-D13</f>
        <v>3.93932823220716</v>
      </c>
      <c r="N13" s="24">
        <f aca="true" t="shared" si="6" ref="N13:N26">J13-G13</f>
        <v>6.480718973453946</v>
      </c>
    </row>
    <row r="14" spans="1:14" s="14" customFormat="1" ht="75">
      <c r="A14" s="41" t="s">
        <v>47</v>
      </c>
      <c r="B14" s="38">
        <v>4326.6</v>
      </c>
      <c r="C14" s="38">
        <v>4522.8</v>
      </c>
      <c r="D14" s="24">
        <f t="shared" si="0"/>
        <v>104.53473859381499</v>
      </c>
      <c r="E14" s="38">
        <v>3476.4</v>
      </c>
      <c r="F14" s="38">
        <v>3512.3</v>
      </c>
      <c r="G14" s="24">
        <f t="shared" si="1"/>
        <v>101.03267748245311</v>
      </c>
      <c r="H14" s="38">
        <v>3362.8</v>
      </c>
      <c r="I14" s="38">
        <v>3839.4</v>
      </c>
      <c r="J14" s="24">
        <f t="shared" si="2"/>
        <v>114.17271321517782</v>
      </c>
      <c r="K14" s="38">
        <f>I14-C14</f>
        <v>-683.4000000000001</v>
      </c>
      <c r="L14" s="38">
        <f>I14-F14</f>
        <v>327.0999999999999</v>
      </c>
      <c r="M14" s="24">
        <f>J14-D14</f>
        <v>9.63797462136283</v>
      </c>
      <c r="N14" s="24">
        <f>J14-G14</f>
        <v>13.140035732724712</v>
      </c>
    </row>
    <row r="15" spans="1:14" s="14" customFormat="1" ht="75">
      <c r="A15" s="41" t="s">
        <v>48</v>
      </c>
      <c r="B15" s="38">
        <v>9543.2</v>
      </c>
      <c r="C15" s="38">
        <v>9848.9</v>
      </c>
      <c r="D15" s="24">
        <f t="shared" si="0"/>
        <v>103.20332802414283</v>
      </c>
      <c r="E15" s="38">
        <v>8902.1</v>
      </c>
      <c r="F15" s="38">
        <v>8732.1</v>
      </c>
      <c r="G15" s="24">
        <f t="shared" si="1"/>
        <v>98.09033823479852</v>
      </c>
      <c r="H15" s="38">
        <v>7217.6</v>
      </c>
      <c r="I15" s="38">
        <v>7459.4</v>
      </c>
      <c r="J15" s="24">
        <f t="shared" si="2"/>
        <v>103.35014409221901</v>
      </c>
      <c r="K15" s="38">
        <f t="shared" si="3"/>
        <v>-2389.5</v>
      </c>
      <c r="L15" s="38">
        <f t="shared" si="4"/>
        <v>-1272.7000000000007</v>
      </c>
      <c r="M15" s="24">
        <f t="shared" si="5"/>
        <v>0.14681606807617698</v>
      </c>
      <c r="N15" s="24">
        <f t="shared" si="6"/>
        <v>5.2598058574204885</v>
      </c>
    </row>
    <row r="16" spans="1:14" s="14" customFormat="1" ht="15">
      <c r="A16" s="41" t="s">
        <v>49</v>
      </c>
      <c r="B16" s="38">
        <v>10447.8</v>
      </c>
      <c r="C16" s="38">
        <v>9328.4</v>
      </c>
      <c r="D16" s="24">
        <f t="shared" si="0"/>
        <v>89.2857826528073</v>
      </c>
      <c r="E16" s="38">
        <v>9881</v>
      </c>
      <c r="F16" s="38">
        <v>10004.9</v>
      </c>
      <c r="G16" s="24">
        <f t="shared" si="1"/>
        <v>101.25392166784738</v>
      </c>
      <c r="H16" s="38">
        <v>9801.5</v>
      </c>
      <c r="I16" s="38">
        <v>10538.8</v>
      </c>
      <c r="J16" s="24">
        <f t="shared" si="2"/>
        <v>107.52231801254909</v>
      </c>
      <c r="K16" s="38">
        <f t="shared" si="3"/>
        <v>1210.3999999999996</v>
      </c>
      <c r="L16" s="38">
        <f t="shared" si="4"/>
        <v>533.8999999999996</v>
      </c>
      <c r="M16" s="24">
        <f t="shared" si="5"/>
        <v>18.236535359741794</v>
      </c>
      <c r="N16" s="24">
        <f t="shared" si="6"/>
        <v>6.2683963447017135</v>
      </c>
    </row>
    <row r="17" spans="1:14" s="14" customFormat="1" ht="15">
      <c r="A17" s="41" t="s">
        <v>1</v>
      </c>
      <c r="B17" s="38">
        <v>3564.8</v>
      </c>
      <c r="C17" s="38">
        <v>3907.5</v>
      </c>
      <c r="D17" s="24">
        <f t="shared" si="0"/>
        <v>109.61344254937163</v>
      </c>
      <c r="E17" s="38">
        <v>3560</v>
      </c>
      <c r="F17" s="38">
        <v>3667.8</v>
      </c>
      <c r="G17" s="24">
        <f t="shared" si="1"/>
        <v>103.02808988764045</v>
      </c>
      <c r="H17" s="38">
        <v>3680</v>
      </c>
      <c r="I17" s="38">
        <v>3876.8</v>
      </c>
      <c r="J17" s="24">
        <f t="shared" si="2"/>
        <v>105.34782608695652</v>
      </c>
      <c r="K17" s="38">
        <f t="shared" si="3"/>
        <v>-30.699999999999818</v>
      </c>
      <c r="L17" s="38">
        <f t="shared" si="4"/>
        <v>209</v>
      </c>
      <c r="M17" s="24">
        <f t="shared" si="5"/>
        <v>-4.26561646241511</v>
      </c>
      <c r="N17" s="24">
        <f t="shared" si="6"/>
        <v>2.3197361993160683</v>
      </c>
    </row>
    <row r="18" spans="1:14" s="22" customFormat="1" ht="15">
      <c r="A18" s="20" t="s">
        <v>20</v>
      </c>
      <c r="B18" s="37">
        <v>17598.5</v>
      </c>
      <c r="C18" s="37">
        <v>14213.3</v>
      </c>
      <c r="D18" s="21">
        <f t="shared" si="0"/>
        <v>80.76426968207518</v>
      </c>
      <c r="E18" s="37">
        <v>18036.4</v>
      </c>
      <c r="F18" s="37">
        <v>15925.2</v>
      </c>
      <c r="G18" s="21">
        <f t="shared" si="1"/>
        <v>88.29478166374663</v>
      </c>
      <c r="H18" s="37">
        <v>16439.6</v>
      </c>
      <c r="I18" s="37">
        <v>13949.6</v>
      </c>
      <c r="J18" s="21">
        <f aca="true" t="shared" si="7" ref="J18:J23">I18*100/H18</f>
        <v>84.85364607411373</v>
      </c>
      <c r="K18" s="37">
        <f>I18-C18</f>
        <v>-263.6999999999989</v>
      </c>
      <c r="L18" s="37">
        <f>I18-F18</f>
        <v>-1975.6000000000004</v>
      </c>
      <c r="M18" s="21">
        <f t="shared" si="5"/>
        <v>4.089376392038545</v>
      </c>
      <c r="N18" s="21">
        <f t="shared" si="6"/>
        <v>-3.441135589632907</v>
      </c>
    </row>
    <row r="19" spans="1:14" ht="75">
      <c r="A19" s="23" t="s">
        <v>50</v>
      </c>
      <c r="B19" s="38">
        <v>12896.3</v>
      </c>
      <c r="C19" s="38">
        <v>9020.2</v>
      </c>
      <c r="D19" s="24">
        <f t="shared" si="0"/>
        <v>69.94409249164491</v>
      </c>
      <c r="E19" s="38">
        <v>11566.7</v>
      </c>
      <c r="F19" s="38">
        <v>8565.5</v>
      </c>
      <c r="G19" s="24">
        <f t="shared" si="1"/>
        <v>74.05310071152532</v>
      </c>
      <c r="H19" s="38">
        <v>8476</v>
      </c>
      <c r="I19" s="38">
        <v>7178.7</v>
      </c>
      <c r="J19" s="24">
        <f t="shared" si="7"/>
        <v>84.69443133553563</v>
      </c>
      <c r="K19" s="38">
        <f t="shared" si="3"/>
        <v>-1841.500000000001</v>
      </c>
      <c r="L19" s="38">
        <f t="shared" si="4"/>
        <v>-1386.8000000000002</v>
      </c>
      <c r="M19" s="24">
        <f t="shared" si="5"/>
        <v>14.750338843890717</v>
      </c>
      <c r="N19" s="24">
        <f t="shared" si="6"/>
        <v>10.641330624010308</v>
      </c>
    </row>
    <row r="20" spans="1:14" ht="45">
      <c r="A20" s="23" t="s">
        <v>51</v>
      </c>
      <c r="B20" s="38">
        <v>1080.8</v>
      </c>
      <c r="C20" s="38">
        <v>1092</v>
      </c>
      <c r="D20" s="24">
        <f t="shared" si="0"/>
        <v>101.03626943005182</v>
      </c>
      <c r="E20" s="38">
        <v>1231</v>
      </c>
      <c r="F20" s="38">
        <v>1216.4</v>
      </c>
      <c r="G20" s="24">
        <f t="shared" si="1"/>
        <v>98.81397238017873</v>
      </c>
      <c r="H20" s="38">
        <v>607.3</v>
      </c>
      <c r="I20" s="38">
        <v>594.5</v>
      </c>
      <c r="J20" s="24">
        <f t="shared" si="7"/>
        <v>97.89231022558867</v>
      </c>
      <c r="K20" s="38">
        <f aca="true" t="shared" si="8" ref="K20:K26">I20-C20</f>
        <v>-497.5</v>
      </c>
      <c r="L20" s="38">
        <f t="shared" si="4"/>
        <v>-621.9000000000001</v>
      </c>
      <c r="M20" s="24">
        <f t="shared" si="5"/>
        <v>-3.143959204463144</v>
      </c>
      <c r="N20" s="24">
        <f t="shared" si="6"/>
        <v>-0.9216621545900523</v>
      </c>
    </row>
    <row r="21" spans="1:14" ht="60">
      <c r="A21" s="23" t="s">
        <v>56</v>
      </c>
      <c r="B21" s="38">
        <v>2615.5</v>
      </c>
      <c r="C21" s="38">
        <v>2829.8</v>
      </c>
      <c r="D21" s="24">
        <f t="shared" si="0"/>
        <v>108.19346205314471</v>
      </c>
      <c r="E21" s="38">
        <v>3342.9</v>
      </c>
      <c r="F21" s="38">
        <v>3616.1</v>
      </c>
      <c r="G21" s="24">
        <f t="shared" si="1"/>
        <v>108.17254479643422</v>
      </c>
      <c r="H21" s="38">
        <v>2921.7</v>
      </c>
      <c r="I21" s="38">
        <v>3614.6</v>
      </c>
      <c r="J21" s="24">
        <f t="shared" si="7"/>
        <v>123.71564500119794</v>
      </c>
      <c r="K21" s="38">
        <f t="shared" si="8"/>
        <v>784.7999999999997</v>
      </c>
      <c r="L21" s="38">
        <f t="shared" si="4"/>
        <v>-1.5</v>
      </c>
      <c r="M21" s="24">
        <f t="shared" si="5"/>
        <v>15.522182948053228</v>
      </c>
      <c r="N21" s="24">
        <f t="shared" si="6"/>
        <v>15.543100204763718</v>
      </c>
    </row>
    <row r="22" spans="1:14" ht="30">
      <c r="A22" s="23" t="s">
        <v>5</v>
      </c>
      <c r="B22" s="38">
        <v>309.3</v>
      </c>
      <c r="C22" s="38">
        <v>422.3</v>
      </c>
      <c r="D22" s="24">
        <f t="shared" si="0"/>
        <v>136.53410927901714</v>
      </c>
      <c r="E22" s="38">
        <v>439.6</v>
      </c>
      <c r="F22" s="38">
        <v>410.3</v>
      </c>
      <c r="G22" s="24">
        <f t="shared" si="1"/>
        <v>93.33484986351228</v>
      </c>
      <c r="H22" s="38">
        <v>2534.6</v>
      </c>
      <c r="I22" s="38">
        <v>502.5</v>
      </c>
      <c r="J22" s="24">
        <f t="shared" si="7"/>
        <v>19.825613509034955</v>
      </c>
      <c r="K22" s="38">
        <f t="shared" si="8"/>
        <v>80.19999999999999</v>
      </c>
      <c r="L22" s="38">
        <f t="shared" si="4"/>
        <v>92.19999999999999</v>
      </c>
      <c r="M22" s="24">
        <f t="shared" si="5"/>
        <v>-116.70849576998219</v>
      </c>
      <c r="N22" s="24">
        <f t="shared" si="6"/>
        <v>-73.50923635447732</v>
      </c>
    </row>
    <row r="23" spans="1:14" ht="15">
      <c r="A23" s="23" t="s">
        <v>6</v>
      </c>
      <c r="B23" s="38">
        <v>696.6</v>
      </c>
      <c r="C23" s="38">
        <v>849</v>
      </c>
      <c r="D23" s="24">
        <f t="shared" si="0"/>
        <v>121.8776916451335</v>
      </c>
      <c r="E23" s="38">
        <v>1456.2</v>
      </c>
      <c r="F23" s="38">
        <v>2084.6</v>
      </c>
      <c r="G23" s="24">
        <f t="shared" si="1"/>
        <v>143.15341299272077</v>
      </c>
      <c r="H23" s="38">
        <v>1900</v>
      </c>
      <c r="I23" s="38">
        <v>2091.6</v>
      </c>
      <c r="J23" s="24">
        <f t="shared" si="7"/>
        <v>110.08421052631579</v>
      </c>
      <c r="K23" s="38">
        <f t="shared" si="8"/>
        <v>1242.6</v>
      </c>
      <c r="L23" s="38">
        <f t="shared" si="4"/>
        <v>7</v>
      </c>
      <c r="M23" s="24">
        <f t="shared" si="5"/>
        <v>-11.79348111881771</v>
      </c>
      <c r="N23" s="24">
        <f t="shared" si="6"/>
        <v>-33.06920246640499</v>
      </c>
    </row>
    <row r="24" spans="1:14" ht="15">
      <c r="A24" s="23" t="s">
        <v>18</v>
      </c>
      <c r="B24" s="38"/>
      <c r="C24" s="38"/>
      <c r="D24" s="24"/>
      <c r="E24" s="38"/>
      <c r="F24" s="38">
        <v>32.3</v>
      </c>
      <c r="G24" s="24"/>
      <c r="H24" s="38"/>
      <c r="I24" s="38">
        <v>-32.3</v>
      </c>
      <c r="J24" s="24"/>
      <c r="K24" s="38">
        <f>I24-C24</f>
        <v>-32.3</v>
      </c>
      <c r="L24" s="38">
        <f t="shared" si="4"/>
        <v>-64.6</v>
      </c>
      <c r="M24" s="24"/>
      <c r="N24" s="24"/>
    </row>
    <row r="25" spans="1:14" s="14" customFormat="1" ht="15">
      <c r="A25" s="18" t="s">
        <v>32</v>
      </c>
      <c r="B25" s="36">
        <v>635881</v>
      </c>
      <c r="C25" s="36">
        <v>618891.3</v>
      </c>
      <c r="D25" s="19">
        <f>C25*100/B25</f>
        <v>97.3281636029383</v>
      </c>
      <c r="E25" s="36">
        <v>542582</v>
      </c>
      <c r="F25" s="36">
        <v>526624</v>
      </c>
      <c r="G25" s="19">
        <f>F25*100/E25</f>
        <v>97.05887773645274</v>
      </c>
      <c r="H25" s="36">
        <v>567302.4</v>
      </c>
      <c r="I25" s="36">
        <v>552022.6</v>
      </c>
      <c r="J25" s="19">
        <f>I25*100/H25</f>
        <v>97.3065863990704</v>
      </c>
      <c r="K25" s="36">
        <f>I25-C25</f>
        <v>-66868.70000000007</v>
      </c>
      <c r="L25" s="36">
        <f t="shared" si="4"/>
        <v>25398.599999999977</v>
      </c>
      <c r="M25" s="19">
        <f t="shared" si="5"/>
        <v>-0.02157720386790629</v>
      </c>
      <c r="N25" s="19">
        <f t="shared" si="6"/>
        <v>0.24770866261765434</v>
      </c>
    </row>
    <row r="26" spans="1:18" s="26" customFormat="1" ht="15">
      <c r="A26" s="25" t="s">
        <v>33</v>
      </c>
      <c r="B26" s="37">
        <f>B11+B25</f>
        <v>736733</v>
      </c>
      <c r="C26" s="37">
        <f>C11+C25</f>
        <v>716481.1000000001</v>
      </c>
      <c r="D26" s="21">
        <f>C26*100/B26</f>
        <v>97.25112082667671</v>
      </c>
      <c r="E26" s="37">
        <f>E11+E25</f>
        <v>658540.2</v>
      </c>
      <c r="F26" s="37">
        <f>F11+F25</f>
        <v>639254.2</v>
      </c>
      <c r="G26" s="21">
        <f>F26*100/E26</f>
        <v>97.07140125993827</v>
      </c>
      <c r="H26" s="37">
        <f>H11+H25</f>
        <v>663272.7000000001</v>
      </c>
      <c r="I26" s="37">
        <f>I11+I25</f>
        <v>649739</v>
      </c>
      <c r="J26" s="21">
        <f>I26*100/H26</f>
        <v>97.95955720776686</v>
      </c>
      <c r="K26" s="37">
        <f t="shared" si="8"/>
        <v>-66742.1000000001</v>
      </c>
      <c r="L26" s="37">
        <f>I26-F26</f>
        <v>10484.800000000047</v>
      </c>
      <c r="M26" s="21">
        <f t="shared" si="5"/>
        <v>0.7084363810901522</v>
      </c>
      <c r="N26" s="21">
        <f t="shared" si="6"/>
        <v>0.8881559478285936</v>
      </c>
      <c r="O26" s="22"/>
      <c r="P26" s="22"/>
      <c r="Q26" s="22"/>
      <c r="R26" s="22"/>
    </row>
    <row r="27" spans="2:3" ht="11.25">
      <c r="B27" s="27"/>
      <c r="C27" s="27"/>
    </row>
    <row r="29" ht="15.75">
      <c r="A29" s="28"/>
    </row>
  </sheetData>
  <sheetProtection/>
  <mergeCells count="6">
    <mergeCell ref="E8:G8"/>
    <mergeCell ref="H8:J8"/>
    <mergeCell ref="A8:A9"/>
    <mergeCell ref="K8:N8"/>
    <mergeCell ref="B8:D8"/>
    <mergeCell ref="A4:N4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46" sqref="D46"/>
    </sheetView>
  </sheetViews>
  <sheetFormatPr defaultColWidth="9.66015625" defaultRowHeight="11.25"/>
  <cols>
    <col min="1" max="1" width="60" style="1" customWidth="1"/>
    <col min="2" max="2" width="23.83203125" style="1" customWidth="1"/>
    <col min="3" max="3" width="17" style="1" customWidth="1"/>
    <col min="4" max="4" width="14.83203125" style="1" customWidth="1"/>
    <col min="5" max="5" width="14.33203125" style="1" customWidth="1"/>
    <col min="6" max="13" width="15" style="1" customWidth="1"/>
    <col min="14" max="15" width="14" style="1" customWidth="1"/>
    <col min="16" max="16" width="25.66015625" style="1" customWidth="1"/>
    <col min="17" max="17" width="23.66015625" style="1" customWidth="1"/>
    <col min="18" max="18" width="19.66015625" style="1" customWidth="1"/>
    <col min="19" max="19" width="20.33203125" style="1" customWidth="1"/>
    <col min="20" max="20" width="21.66015625" style="1" customWidth="1"/>
    <col min="21" max="21" width="19.66015625" style="1" customWidth="1"/>
    <col min="22" max="22" width="20.5" style="1" customWidth="1"/>
    <col min="23" max="16384" width="9.66015625" style="1" customWidth="1"/>
  </cols>
  <sheetData>
    <row r="3" spans="2:15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22" ht="15.75" customHeight="1">
      <c r="A5" s="46"/>
      <c r="B5" s="4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6"/>
      <c r="Q5" s="46"/>
      <c r="R5" s="46"/>
      <c r="S5" s="46"/>
      <c r="T5" s="48"/>
      <c r="U5" s="49"/>
      <c r="V5" s="50"/>
    </row>
    <row r="6" spans="1:22" ht="95.25" customHeight="1">
      <c r="A6" s="47"/>
      <c r="B6" s="4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7"/>
      <c r="Q6" s="47"/>
      <c r="R6" s="47"/>
      <c r="S6" s="47"/>
      <c r="T6" s="2"/>
      <c r="U6" s="2"/>
      <c r="V6" s="2"/>
    </row>
    <row r="7" spans="1:22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2"/>
      <c r="U7" s="2"/>
      <c r="V7" s="2"/>
    </row>
    <row r="8" spans="1:22" ht="15.75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</row>
    <row r="9" spans="1:22" s="9" customFormat="1" ht="15.75">
      <c r="A9" s="1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  <c r="P9" s="3"/>
      <c r="Q9" s="7"/>
      <c r="R9" s="7"/>
      <c r="S9" s="7"/>
      <c r="T9" s="8"/>
      <c r="U9" s="8"/>
      <c r="V9" s="8"/>
    </row>
    <row r="10" spans="1:22" ht="15.7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</row>
    <row r="11" spans="1:22" ht="15.75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</row>
    <row r="12" spans="1:22" ht="15.7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</row>
    <row r="13" spans="1:22" ht="15.7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</row>
    <row r="14" spans="1:22" ht="15.7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4"/>
      <c r="V14" s="4"/>
    </row>
    <row r="15" spans="1:22" ht="15.7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</row>
    <row r="16" spans="1:22" ht="15.7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</row>
    <row r="17" spans="1:22" ht="15.7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</row>
    <row r="18" spans="1:22" ht="15.7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4"/>
      <c r="V18" s="4"/>
    </row>
    <row r="19" spans="1:22" ht="15.7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  <c r="V19" s="4"/>
    </row>
    <row r="20" spans="1:22" ht="15.7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4"/>
      <c r="V20" s="4"/>
    </row>
    <row r="21" spans="1:22" ht="15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  <c r="V21" s="4"/>
    </row>
    <row r="22" spans="1:22" ht="15.7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4"/>
      <c r="V22" s="4"/>
    </row>
    <row r="23" spans="1:22" s="9" customFormat="1" ht="15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"/>
      <c r="P23" s="3"/>
      <c r="Q23" s="7"/>
      <c r="R23" s="7"/>
      <c r="S23" s="7"/>
      <c r="T23" s="8"/>
      <c r="U23" s="8"/>
      <c r="V23" s="8"/>
    </row>
    <row r="24" spans="1:22" ht="15.7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4"/>
      <c r="V24" s="4"/>
    </row>
    <row r="25" spans="1:22" ht="15.7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4"/>
      <c r="V25" s="4"/>
    </row>
    <row r="26" spans="1:22" ht="15.7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4"/>
      <c r="V26" s="4"/>
    </row>
    <row r="27" spans="1:22" ht="15.7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4"/>
      <c r="V27" s="4"/>
    </row>
    <row r="28" spans="1:22" ht="15.7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4"/>
      <c r="V28" s="4"/>
    </row>
    <row r="29" spans="1:22" ht="15.7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4"/>
      <c r="V29" s="4"/>
    </row>
    <row r="30" spans="1:22" ht="15.7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4"/>
      <c r="V30" s="4"/>
    </row>
    <row r="31" spans="1:22" ht="15.7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4"/>
      <c r="V31" s="4"/>
    </row>
    <row r="32" spans="1:22" ht="15.7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4"/>
      <c r="V32" s="4"/>
    </row>
    <row r="33" spans="1:22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4"/>
      <c r="V33" s="4"/>
    </row>
    <row r="34" spans="1:22" ht="15.7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4"/>
      <c r="V34" s="4"/>
    </row>
    <row r="35" spans="1:22" ht="15.7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</row>
    <row r="36" spans="1:22" ht="15.7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4"/>
      <c r="V36" s="4"/>
    </row>
    <row r="37" spans="1:22" ht="15.7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</row>
    <row r="38" spans="1:22" s="9" customFormat="1" ht="15.75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"/>
      <c r="P38" s="3"/>
      <c r="Q38" s="7"/>
      <c r="R38" s="7"/>
      <c r="S38" s="7"/>
      <c r="T38" s="8"/>
      <c r="U38" s="8"/>
      <c r="V38" s="8"/>
    </row>
    <row r="39" spans="1:22" s="6" customFormat="1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"/>
      <c r="P39" s="3"/>
      <c r="Q39" s="32"/>
      <c r="R39" s="32"/>
      <c r="S39" s="7"/>
      <c r="T39" s="33"/>
      <c r="U39" s="33"/>
      <c r="V39" s="33"/>
    </row>
  </sheetData>
  <sheetProtection/>
  <mergeCells count="7">
    <mergeCell ref="T5:V5"/>
    <mergeCell ref="A5:A6"/>
    <mergeCell ref="B5:B6"/>
    <mergeCell ref="P5:P6"/>
    <mergeCell ref="Q5:Q6"/>
    <mergeCell ref="R5:R6"/>
    <mergeCell ref="S5: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 БУТЕНКО</dc:creator>
  <cp:keywords/>
  <dc:description/>
  <cp:lastModifiedBy>User</cp:lastModifiedBy>
  <cp:lastPrinted>2019-04-29T04:23:25Z</cp:lastPrinted>
  <dcterms:created xsi:type="dcterms:W3CDTF">2008-10-27T05:50:51Z</dcterms:created>
  <dcterms:modified xsi:type="dcterms:W3CDTF">2019-04-29T04:23:49Z</dcterms:modified>
  <cp:category/>
  <cp:version/>
  <cp:contentType/>
  <cp:contentStatus/>
</cp:coreProperties>
</file>