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<sst xmlns="http://schemas.openxmlformats.org/spreadsheetml/2006/main" count="290" uniqueCount="236">
  <si>
    <t>учреждение</t>
  </si>
  <si>
    <t>стоимость услуги</t>
  </si>
  <si>
    <t>количество потребителей</t>
  </si>
  <si>
    <t>МБДОУ "Детский сад № 1"</t>
  </si>
  <si>
    <t>9806,72</t>
  </si>
  <si>
    <t xml:space="preserve">128 </t>
  </si>
  <si>
    <t>1255260,16</t>
  </si>
  <si>
    <t xml:space="preserve">16 344,5 </t>
  </si>
  <si>
    <t>9806,72руб/12мес*4мес*5чел</t>
  </si>
  <si>
    <t>МБДОУ "Детский сад № 2"</t>
  </si>
  <si>
    <t>10948,81</t>
  </si>
  <si>
    <t>160</t>
  </si>
  <si>
    <t>1751809,60</t>
  </si>
  <si>
    <t xml:space="preserve">160 (152 с 01.08.2014 - согласно постановлению от 14.08.2014 № 1071) </t>
  </si>
  <si>
    <t>10940,81/12*5*8</t>
  </si>
  <si>
    <t>36496,03</t>
  </si>
  <si>
    <t>4696,61</t>
  </si>
  <si>
    <t>1664219,12</t>
  </si>
  <si>
    <t>0,0</t>
  </si>
  <si>
    <t>1192497,15</t>
  </si>
  <si>
    <t>1192,5</t>
  </si>
  <si>
    <t>1662,7</t>
  </si>
  <si>
    <t>МБДОУ "Детский сад № 4"</t>
  </si>
  <si>
    <t>9449,33</t>
  </si>
  <si>
    <t>126</t>
  </si>
  <si>
    <t>1190615,58</t>
  </si>
  <si>
    <t>1132,7</t>
  </si>
  <si>
    <t>1131084,80</t>
  </si>
  <si>
    <t>9449,33/12*5*6</t>
  </si>
  <si>
    <t>23623,32</t>
  </si>
  <si>
    <t>МБДОУ "Детский сад № 6"</t>
  </si>
  <si>
    <t xml:space="preserve">качественные показатели ("+"-в полном объеме; "-" - не в полном объеме </t>
  </si>
  <si>
    <t>14919,85</t>
  </si>
  <si>
    <t>716152,80</t>
  </si>
  <si>
    <t>48</t>
  </si>
  <si>
    <t>7309,30</t>
  </si>
  <si>
    <t>680345,16</t>
  </si>
  <si>
    <t>-</t>
  </si>
  <si>
    <t>+</t>
  </si>
  <si>
    <t>900,2</t>
  </si>
  <si>
    <t>14919,85/12*3*5</t>
  </si>
  <si>
    <t>18649,81</t>
  </si>
  <si>
    <t>сумма субсидии (тыс.руб)</t>
  </si>
  <si>
    <t>МБДОУ "Детский сад № 6" п.Яйва</t>
  </si>
  <si>
    <t>13457,16</t>
  </si>
  <si>
    <t>65</t>
  </si>
  <si>
    <t>874715,40</t>
  </si>
  <si>
    <t>1114,4</t>
  </si>
  <si>
    <t>13457,16/12*3*7</t>
  </si>
  <si>
    <t>23550,03</t>
  </si>
  <si>
    <t xml:space="preserve">МБДОУ "Детский сад № 7" </t>
  </si>
  <si>
    <t xml:space="preserve">42 - до 01.10.2014, 40 - с 01.10.2014  (47 с 01.08.2014 - согласно постановлению от 14.08.2014 № 1076, от 09.12.2014 № 1605) </t>
  </si>
  <si>
    <t>984,5</t>
  </si>
  <si>
    <t xml:space="preserve">МБДОУ "Детский сад № 8" </t>
  </si>
  <si>
    <t>1370,2</t>
  </si>
  <si>
    <t>11822,04/12*4*3</t>
  </si>
  <si>
    <t>11822,04</t>
  </si>
  <si>
    <t>согласно Отчету о выполнении муниципального задания за 2014 год</t>
  </si>
  <si>
    <t>согласно Постановлениям администрации АМР и заключенными соглашениям</t>
  </si>
  <si>
    <t xml:space="preserve">МБДОУ "Детский сад № 15" </t>
  </si>
  <si>
    <t>147 (147 с 01.08.2014 - согласно постановлению от 14.08.2014 № 1075)</t>
  </si>
  <si>
    <t>1469,1</t>
  </si>
  <si>
    <t>10241,20/12*5*4</t>
  </si>
  <si>
    <t>17068,66</t>
  </si>
  <si>
    <t xml:space="preserve">МБДОУ "Детский сад № 16" </t>
  </si>
  <si>
    <t>1629,6</t>
  </si>
  <si>
    <t>154 (151 с 01.08.2014 - согласно постановлению от 14.08.2014 № 1064)</t>
  </si>
  <si>
    <t>0</t>
  </si>
  <si>
    <t xml:space="preserve">МБДОУ "Детский сад № 18" </t>
  </si>
  <si>
    <t>120 (с 01.08.2014 согласно отчету, 125 - согласно постановлению отот 14.08.2014 № 1066)</t>
  </si>
  <si>
    <t>1102,0</t>
  </si>
  <si>
    <t>13433,18/12*3*9</t>
  </si>
  <si>
    <t>30224,65</t>
  </si>
  <si>
    <t xml:space="preserve">МБДОУ "Детский сад № 19" </t>
  </si>
  <si>
    <t>2444,5</t>
  </si>
  <si>
    <t>14959,61/12*3*22</t>
  </si>
  <si>
    <t>82277,85</t>
  </si>
  <si>
    <t xml:space="preserve">МБДОУ "Детский сад № 20" </t>
  </si>
  <si>
    <t>1039,9</t>
  </si>
  <si>
    <t>12729,35/12*3*3</t>
  </si>
  <si>
    <t>9547,01</t>
  </si>
  <si>
    <t xml:space="preserve">МБДОУ "Детский сад № 21" </t>
  </si>
  <si>
    <t>1659,12</t>
  </si>
  <si>
    <t>16266,36/12*3*2</t>
  </si>
  <si>
    <t>91 с 01.10.2014 (90 с 01.08.20114 - согласно постановлению от 14.08.2014 № 1068)</t>
  </si>
  <si>
    <t>8133,18</t>
  </si>
  <si>
    <t xml:space="preserve">МБДОУ "Детский сад № 23" </t>
  </si>
  <si>
    <t>12974,73</t>
  </si>
  <si>
    <t>1686714,90</t>
  </si>
  <si>
    <t>1640,8</t>
  </si>
  <si>
    <t>12974,73/12*3*37</t>
  </si>
  <si>
    <t>120016,25</t>
  </si>
  <si>
    <t xml:space="preserve">МБДОУ "Детский сад № 29" </t>
  </si>
  <si>
    <t>12800,75</t>
  </si>
  <si>
    <t>3079,4</t>
  </si>
  <si>
    <t xml:space="preserve">МБДОУ "Детский сад № 30" </t>
  </si>
  <si>
    <t>18637,01</t>
  </si>
  <si>
    <t>166 с 01.10.2014 (171 с 01.08.2014 - согласно постановлению от 14.08.2014 № 1072)</t>
  </si>
  <si>
    <t xml:space="preserve">18842,58/12*2*13;   18842,58/12*3*15      </t>
  </si>
  <si>
    <t>111485,26</t>
  </si>
  <si>
    <t>18637,01/12*2*4;     18637,01/12*3*9</t>
  </si>
  <si>
    <t>54357,94</t>
  </si>
  <si>
    <t>3097,8</t>
  </si>
  <si>
    <t>МБОУ ДПОВ "ЦИТО"</t>
  </si>
  <si>
    <t>40</t>
  </si>
  <si>
    <t>3006,3</t>
  </si>
  <si>
    <t>61939,74</t>
  </si>
  <si>
    <t>3885,7</t>
  </si>
  <si>
    <t xml:space="preserve">МБОУ ДОД "ДШИ"   </t>
  </si>
  <si>
    <t>МБОУ ДОД "ДМШ" п.Яйва</t>
  </si>
  <si>
    <t>32599,39</t>
  </si>
  <si>
    <t>план - 83, факт - 74, (согласно постановлению - 101)</t>
  </si>
  <si>
    <t>315</t>
  </si>
  <si>
    <t>7761,5</t>
  </si>
  <si>
    <t>9218,01</t>
  </si>
  <si>
    <t>МБОУ ДОД "СТТД"</t>
  </si>
  <si>
    <t>335</t>
  </si>
  <si>
    <t>2480,6</t>
  </si>
  <si>
    <t>МБОУДОД "ДЮСШ"</t>
  </si>
  <si>
    <t>13220,37</t>
  </si>
  <si>
    <t>490</t>
  </si>
  <si>
    <t>5651,7</t>
  </si>
  <si>
    <t>МБУ ДОД "ДДЮ "Импульс"</t>
  </si>
  <si>
    <t>7083,59</t>
  </si>
  <si>
    <t>392</t>
  </si>
  <si>
    <t>3343,0</t>
  </si>
  <si>
    <t>МБОУ ДОД "ЦДЮТЭ "Кальцит"</t>
  </si>
  <si>
    <t>10233,89</t>
  </si>
  <si>
    <t>340</t>
  </si>
  <si>
    <t>2604,0</t>
  </si>
  <si>
    <t>МБОУ ДОД "ДЮН"</t>
  </si>
  <si>
    <t>12646,69</t>
  </si>
  <si>
    <t>345</t>
  </si>
  <si>
    <t>3519,6</t>
  </si>
  <si>
    <t>МБОУ ДОД "ДДТ"</t>
  </si>
  <si>
    <t>8492,20</t>
  </si>
  <si>
    <t>2889,5</t>
  </si>
  <si>
    <t>МБОУ ДОД "ДДТ "Юность"</t>
  </si>
  <si>
    <t>8989,69</t>
  </si>
  <si>
    <t>254</t>
  </si>
  <si>
    <t>1948,90</t>
  </si>
  <si>
    <t>4823,93</t>
  </si>
  <si>
    <t>628 с 01.07.2014 (605 с огласно постановлению от 14.08.2014 № 1060, 632 согласно постановлению от 10.12.2014 № 1671)</t>
  </si>
  <si>
    <t>2758,80</t>
  </si>
  <si>
    <t>МБОУ "БСОШ № 1"</t>
  </si>
  <si>
    <t>МБОУ "Гимназия"</t>
  </si>
  <si>
    <t>5480,08</t>
  </si>
  <si>
    <t>460- с 01.07.2014, 455 - с 01.10.2014 (466 - согласно постановлению от 14.08.2014 № 1061, 460 согласно постановлению от 10.12.2014 № 1665)</t>
  </si>
  <si>
    <t>2415,6</t>
  </si>
  <si>
    <t>5480,08/12*3*4,        5480,08/12*3*9</t>
  </si>
  <si>
    <t>17810,24</t>
  </si>
  <si>
    <t>4806,17</t>
  </si>
  <si>
    <t>МБОУ "СОШ № 6"</t>
  </si>
  <si>
    <t>592 - с 01.07.2014, 588 - с 01.10.2014 (589 - согласно постановлению от 14.08.2014 № 1057, 591 - согласно постановлению от 10.12.2014 №1668)</t>
  </si>
  <si>
    <t>2707,6</t>
  </si>
  <si>
    <t>4806,17/12*3*1,        4806,17/12*3*11</t>
  </si>
  <si>
    <t>14418,5</t>
  </si>
  <si>
    <t>МБОУ "В(с)ОШ"</t>
  </si>
  <si>
    <t>8239,88</t>
  </si>
  <si>
    <t>562,9</t>
  </si>
  <si>
    <t>71 - с 01.07.2014 (74 - согласно постановлению от 14.08.2014 № 1053, 71- согласно постановлению от 10.12.2014 № 1663)</t>
  </si>
  <si>
    <t>8239,88/12*6*10</t>
  </si>
  <si>
    <t>41199,40</t>
  </si>
  <si>
    <t>МБОУ "СОШ № 3"</t>
  </si>
  <si>
    <t>6770,17</t>
  </si>
  <si>
    <t>4129,0</t>
  </si>
  <si>
    <t>652 - с 01.10.2014 (641 - согласно постановлению от 14.08.2014 № 1059, 651 - согласно постановлению от 10.12.2014 № 1664)</t>
  </si>
  <si>
    <t>МБОУ "СОШ № 33"</t>
  </si>
  <si>
    <t>8106,95</t>
  </si>
  <si>
    <t>2934,3</t>
  </si>
  <si>
    <t>396 - с01.07.2014, 399 - с 01.10.2014 (396 - согласно постановлению от 10.12.2014 № 1666)</t>
  </si>
  <si>
    <t>8340,10</t>
  </si>
  <si>
    <t>1140,9</t>
  </si>
  <si>
    <t>20850,02</t>
  </si>
  <si>
    <t>МБОУ "ООШ № 7"</t>
  </si>
  <si>
    <t>МБОУ "ООШ № 8"</t>
  </si>
  <si>
    <t>7697,22</t>
  </si>
  <si>
    <t>2076,7</t>
  </si>
  <si>
    <t>278 - с 01.01.2014, 282- с 01.07.2014, 280 - с 01.10.2014 (282 - согласно постановлению от 14.08.2014 № 1056, 280 - согласно постановлению от 10.12.2014 № 1669)</t>
  </si>
  <si>
    <t>8340,10/12*3*1</t>
  </si>
  <si>
    <t>7697,22/12*3*2,       7697,22/12*3*4,</t>
  </si>
  <si>
    <t>11545,83</t>
  </si>
  <si>
    <t>МБОУ "ООШ № 9"</t>
  </si>
  <si>
    <t>70691,41</t>
  </si>
  <si>
    <t>20 с 01.09.2014 (21 - согласно постановлению от 14.08.2014 № 1055, 20 - согласно постановлению от 10.12.2014 № 1670)</t>
  </si>
  <si>
    <t>1416,39</t>
  </si>
  <si>
    <t>70691,41/12*4*2</t>
  </si>
  <si>
    <t>47127,60</t>
  </si>
  <si>
    <t>школы</t>
  </si>
  <si>
    <t>всего</t>
  </si>
  <si>
    <t>в т.ч. из краевого бюджета</t>
  </si>
  <si>
    <t>в т.ч. из бюджета района</t>
  </si>
  <si>
    <t xml:space="preserve">всего  </t>
  </si>
  <si>
    <t>78260,17</t>
  </si>
  <si>
    <t>итого  в т.ч.</t>
  </si>
  <si>
    <t>детские сады</t>
  </si>
  <si>
    <t>учреждения дополнительного образования детей</t>
  </si>
  <si>
    <t>ЦИТО</t>
  </si>
  <si>
    <t>не возможно произвести расчеты, в связи с различными исходными данными по количеству потребителей, необходимо проведение отдельной проверки</t>
  </si>
  <si>
    <t>не возможно произвести расчеты, в связи с различными исходными данными по количеству потребителей, необходимо проведение  отдельной проверки</t>
  </si>
  <si>
    <t xml:space="preserve">сумма перерасхода </t>
  </si>
  <si>
    <t>расчет суммы перерасхода</t>
  </si>
  <si>
    <t>в т.ч. сумма по коду субсидии 075001356 (см.Прим)</t>
  </si>
  <si>
    <t>в т.ч. сумма по коду субсидии 075001350, 075001351, 075001352, 075001353 (см.Прим)</t>
  </si>
  <si>
    <t xml:space="preserve">в т.ч. сумма по коду субсидии 075001356 (см.Прим) </t>
  </si>
  <si>
    <t>Примечание:</t>
  </si>
  <si>
    <t>код субсидии</t>
  </si>
  <si>
    <t>075001356</t>
  </si>
  <si>
    <t>075001350</t>
  </si>
  <si>
    <t>075001351</t>
  </si>
  <si>
    <t>075001352</t>
  </si>
  <si>
    <t>075001353</t>
  </si>
  <si>
    <t>наименование кода субсидии Согласно программного продукта АЦК</t>
  </si>
  <si>
    <t xml:space="preserve">субсидия, предоставляемая дошкольным образовательным учреждениям на выполнение муниципального задания </t>
  </si>
  <si>
    <t>субсидия, предоставляемая учреждениям по внешкольной работе с детьми на выполнение муниципального задания (дополнительное образование)</t>
  </si>
  <si>
    <t>субсидия, предоставляемая общим образовательным учреждениям на выполнение муниципального задания (школам)</t>
  </si>
  <si>
    <t xml:space="preserve">субсидия, предоставляемая МБОУ ДПОВ "ЦИТО"  на выполнение муниципального задания </t>
  </si>
  <si>
    <t>Предоставление социальных гарантий и льгот педагогическим работникам дополнительного образования</t>
  </si>
  <si>
    <t>№ п/п</t>
  </si>
  <si>
    <t>226 - с 01.07.2014, 123 - с 01.10.2014 (236 с 01.08.2014 - согласно постановлению от 14.08.2014 № 1067)</t>
  </si>
  <si>
    <t>Анализ выполнения муниципальных заданий муниципальными учреждениями образования</t>
  </si>
  <si>
    <t>всего субсидии на исполнение муниципального задания (рубли)</t>
  </si>
  <si>
    <t>согласно плану ФХД сумма субсидии из бюджета района (рубли)  (кроме субсидии 075001356) (см.Прим)</t>
  </si>
  <si>
    <t>фактически перечислено из бюджета района (рубли)  (кроме субсидии 075001356) (см.Прим)</t>
  </si>
  <si>
    <t>остаток на лицевом счете на 31.12.2014 средств бюджета района (рубли)</t>
  </si>
  <si>
    <t>перерасход субсидии на выполнение муниципального задания (рубли)</t>
  </si>
  <si>
    <t>143 с 01.10.2014 (142 - согласно постановлению от 14.08.2014 № 1054, 144- согласно постановлению от 10.12.2014 № 1667</t>
  </si>
  <si>
    <t xml:space="preserve">123 (с 01.09.2014, 122 - согласно постановлению от 09.12.2014 № 1613) </t>
  </si>
  <si>
    <t>43 (с 01.10.2014, 48 - согласно постановлению от 09.12.2014 № 1604)</t>
  </si>
  <si>
    <t>58 (01.10.2014, 65 - согласно от 09.12.2014 № 1611)</t>
  </si>
  <si>
    <t>119 (с 01.09.2014, 122 - согласно постановлению от 09.12.2014 № 1609)</t>
  </si>
  <si>
    <t>74  (с 01.10.2014, 83- согласно постановлению от 09.12.2014 № 1607)</t>
  </si>
  <si>
    <t>138 с 01.10.2014  (150 - согласно постановлению от 14.08.2014 № 1069)</t>
  </si>
  <si>
    <t>83 (с 01.10.2014, 86 - согласно постановлению от 09.12.2014 № 1610)</t>
  </si>
  <si>
    <t>93 (с 01.10.2014, 130 - согласно постановлению от 09.12.2014 № 1616)</t>
  </si>
  <si>
    <t>Приложение № 6 к заключению от 30.04.2015 № 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</si>
</sst>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49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164" fontId="26" fillId="0" borderId="10" xfId="0" applyNumberFormat="1" applyFont="1" applyBorder="1" applyAlignment="1">
      <alignment horizontal="center" vertical="center" wrapText="1"/>
    </xf>
    <xf numFmtId="164" fontId="26" fillId="0" borderId="10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5" fillId="0" borderId="0" xfId="0" applyFont="1" applyAlignment="1">
      <alignment horizontal="center" vertical="center"/>
    </xf>
    <xf numFmtId="49" fontId="26" fillId="0" borderId="12" xfId="0" applyNumberFormat="1" applyFont="1" applyBorder="1" applyAlignment="1">
      <alignment horizontal="center" vertical="center" wrapText="1"/>
    </xf>
    <xf numFmtId="49" fontId="26" fillId="0" borderId="13" xfId="0" applyNumberFormat="1" applyFont="1" applyBorder="1" applyAlignment="1">
      <alignment horizontal="center" vertical="center" wrapText="1"/>
    </xf>
    <xf numFmtId="49" fontId="26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tabSelected="1" zoomScalePageLayoutView="0" workbookViewId="0" topLeftCell="H1">
      <selection activeCell="C2" sqref="C2:O2"/>
    </sheetView>
  </sheetViews>
  <sheetFormatPr defaultColWidth="9.140625" defaultRowHeight="15"/>
  <cols>
    <col min="1" max="1" width="5.8515625" style="2" customWidth="1"/>
    <col min="2" max="2" width="17.00390625" style="2" customWidth="1"/>
    <col min="3" max="3" width="13.7109375" style="2" customWidth="1"/>
    <col min="4" max="8" width="15.57421875" style="2" customWidth="1"/>
    <col min="9" max="9" width="17.421875" style="2" customWidth="1"/>
    <col min="10" max="10" width="16.140625" style="2" customWidth="1"/>
    <col min="11" max="12" width="18.57421875" style="2" customWidth="1"/>
    <col min="13" max="13" width="15.8515625" style="2" customWidth="1"/>
    <col min="14" max="14" width="20.421875" style="2" customWidth="1"/>
    <col min="15" max="15" width="16.7109375" style="2" customWidth="1"/>
    <col min="16" max="16" width="12.57421875" style="2" customWidth="1"/>
    <col min="17" max="17" width="16.140625" style="2" customWidth="1"/>
    <col min="18" max="18" width="30.421875" style="2" customWidth="1"/>
    <col min="19" max="16384" width="9.140625" style="2" customWidth="1"/>
  </cols>
  <sheetData>
    <row r="1" spans="15:18" ht="15">
      <c r="O1" s="20" t="s">
        <v>235</v>
      </c>
      <c r="P1" s="20"/>
      <c r="Q1" s="20"/>
      <c r="R1" s="20"/>
    </row>
    <row r="2" spans="3:15" ht="18.75">
      <c r="C2" s="21" t="s">
        <v>220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4" spans="1:18" ht="31.5" customHeight="1">
      <c r="A4" s="36" t="s">
        <v>218</v>
      </c>
      <c r="B4" s="34" t="s">
        <v>0</v>
      </c>
      <c r="C4" s="22" t="s">
        <v>58</v>
      </c>
      <c r="D4" s="23"/>
      <c r="E4" s="23"/>
      <c r="F4" s="23"/>
      <c r="G4" s="23"/>
      <c r="H4" s="23"/>
      <c r="I4" s="24"/>
      <c r="J4" s="34" t="s">
        <v>222</v>
      </c>
      <c r="K4" s="34" t="s">
        <v>223</v>
      </c>
      <c r="L4" s="25" t="s">
        <v>224</v>
      </c>
      <c r="M4" s="26"/>
      <c r="N4" s="22" t="s">
        <v>57</v>
      </c>
      <c r="O4" s="23"/>
      <c r="P4" s="24"/>
      <c r="Q4" s="22" t="s">
        <v>225</v>
      </c>
      <c r="R4" s="24"/>
    </row>
    <row r="5" spans="1:18" ht="15">
      <c r="A5" s="37"/>
      <c r="B5" s="39"/>
      <c r="C5" s="34" t="s">
        <v>1</v>
      </c>
      <c r="D5" s="34" t="s">
        <v>2</v>
      </c>
      <c r="E5" s="31" t="s">
        <v>221</v>
      </c>
      <c r="F5" s="18"/>
      <c r="G5" s="18"/>
      <c r="H5" s="18"/>
      <c r="I5" s="19"/>
      <c r="J5" s="40"/>
      <c r="K5" s="40"/>
      <c r="L5" s="27"/>
      <c r="M5" s="28"/>
      <c r="N5" s="34" t="s">
        <v>2</v>
      </c>
      <c r="O5" s="34" t="s">
        <v>31</v>
      </c>
      <c r="P5" s="34" t="s">
        <v>42</v>
      </c>
      <c r="Q5" s="34" t="s">
        <v>200</v>
      </c>
      <c r="R5" s="34" t="s">
        <v>201</v>
      </c>
    </row>
    <row r="6" spans="1:18" ht="15">
      <c r="A6" s="37"/>
      <c r="B6" s="40"/>
      <c r="C6" s="39"/>
      <c r="D6" s="39"/>
      <c r="E6" s="34" t="s">
        <v>192</v>
      </c>
      <c r="F6" s="34" t="s">
        <v>190</v>
      </c>
      <c r="G6" s="31" t="s">
        <v>191</v>
      </c>
      <c r="H6" s="32"/>
      <c r="I6" s="33"/>
      <c r="J6" s="40"/>
      <c r="K6" s="40"/>
      <c r="L6" s="29"/>
      <c r="M6" s="30"/>
      <c r="N6" s="39"/>
      <c r="O6" s="39"/>
      <c r="P6" s="39"/>
      <c r="Q6" s="39"/>
      <c r="R6" s="39"/>
    </row>
    <row r="7" spans="1:18" ht="105">
      <c r="A7" s="38"/>
      <c r="B7" s="41"/>
      <c r="C7" s="35"/>
      <c r="D7" s="35"/>
      <c r="E7" s="35"/>
      <c r="F7" s="35"/>
      <c r="G7" s="1" t="s">
        <v>189</v>
      </c>
      <c r="H7" s="1" t="s">
        <v>202</v>
      </c>
      <c r="I7" s="1" t="s">
        <v>203</v>
      </c>
      <c r="J7" s="41"/>
      <c r="K7" s="41"/>
      <c r="L7" s="6" t="s">
        <v>204</v>
      </c>
      <c r="M7" s="6" t="s">
        <v>203</v>
      </c>
      <c r="N7" s="35"/>
      <c r="O7" s="35"/>
      <c r="P7" s="35"/>
      <c r="Q7" s="35"/>
      <c r="R7" s="35"/>
    </row>
    <row r="8" spans="1:18" ht="60">
      <c r="A8" s="5">
        <v>1</v>
      </c>
      <c r="B8" s="1" t="s">
        <v>3</v>
      </c>
      <c r="C8" s="3" t="s">
        <v>4</v>
      </c>
      <c r="D8" s="3" t="s">
        <v>5</v>
      </c>
      <c r="E8" s="3">
        <f>F8+G8</f>
        <v>8391049.01</v>
      </c>
      <c r="F8" s="3">
        <v>7135788.85</v>
      </c>
      <c r="G8" s="3">
        <v>1255260.16</v>
      </c>
      <c r="H8" s="3"/>
      <c r="I8" s="3" t="s">
        <v>6</v>
      </c>
      <c r="J8" s="3" t="s">
        <v>6</v>
      </c>
      <c r="K8" s="3" t="s">
        <v>19</v>
      </c>
      <c r="L8" s="3"/>
      <c r="M8" s="3" t="s">
        <v>18</v>
      </c>
      <c r="N8" s="1" t="s">
        <v>227</v>
      </c>
      <c r="O8" s="1" t="s">
        <v>37</v>
      </c>
      <c r="P8" s="1" t="s">
        <v>20</v>
      </c>
      <c r="Q8" s="1" t="s">
        <v>7</v>
      </c>
      <c r="R8" s="1" t="s">
        <v>8</v>
      </c>
    </row>
    <row r="9" spans="1:18" ht="60">
      <c r="A9" s="5">
        <v>2</v>
      </c>
      <c r="B9" s="1" t="s">
        <v>9</v>
      </c>
      <c r="C9" s="3" t="s">
        <v>10</v>
      </c>
      <c r="D9" s="3" t="s">
        <v>11</v>
      </c>
      <c r="E9" s="3">
        <f aca="true" t="shared" si="0" ref="E9:E47">F9+G9</f>
        <v>10380588.889999999</v>
      </c>
      <c r="F9" s="3">
        <v>8628779.29</v>
      </c>
      <c r="G9" s="3">
        <v>1751809.6</v>
      </c>
      <c r="H9" s="3"/>
      <c r="I9" s="3" t="s">
        <v>12</v>
      </c>
      <c r="J9" s="3" t="s">
        <v>12</v>
      </c>
      <c r="K9" s="3" t="s">
        <v>17</v>
      </c>
      <c r="L9" s="3"/>
      <c r="M9" s="3" t="s">
        <v>16</v>
      </c>
      <c r="N9" s="1" t="s">
        <v>13</v>
      </c>
      <c r="O9" s="1" t="s">
        <v>38</v>
      </c>
      <c r="P9" s="1" t="s">
        <v>21</v>
      </c>
      <c r="Q9" s="1" t="s">
        <v>15</v>
      </c>
      <c r="R9" s="1" t="s">
        <v>14</v>
      </c>
    </row>
    <row r="10" spans="1:18" ht="75">
      <c r="A10" s="5">
        <v>3</v>
      </c>
      <c r="B10" s="1" t="s">
        <v>22</v>
      </c>
      <c r="C10" s="3" t="s">
        <v>23</v>
      </c>
      <c r="D10" s="3" t="s">
        <v>24</v>
      </c>
      <c r="E10" s="3">
        <f t="shared" si="0"/>
        <v>8306366.37</v>
      </c>
      <c r="F10" s="3">
        <v>7115750.79</v>
      </c>
      <c r="G10" s="3">
        <v>1190615.58</v>
      </c>
      <c r="H10" s="3"/>
      <c r="I10" s="3" t="s">
        <v>25</v>
      </c>
      <c r="J10" s="3" t="s">
        <v>25</v>
      </c>
      <c r="K10" s="3" t="s">
        <v>27</v>
      </c>
      <c r="L10" s="3"/>
      <c r="M10" s="3" t="s">
        <v>18</v>
      </c>
      <c r="N10" s="1" t="s">
        <v>69</v>
      </c>
      <c r="O10" s="1" t="s">
        <v>37</v>
      </c>
      <c r="P10" s="1" t="s">
        <v>26</v>
      </c>
      <c r="Q10" s="1" t="s">
        <v>29</v>
      </c>
      <c r="R10" s="1" t="s">
        <v>28</v>
      </c>
    </row>
    <row r="11" spans="1:18" ht="60">
      <c r="A11" s="5">
        <v>4</v>
      </c>
      <c r="B11" s="1" t="s">
        <v>30</v>
      </c>
      <c r="C11" s="3" t="s">
        <v>32</v>
      </c>
      <c r="D11" s="3" t="s">
        <v>34</v>
      </c>
      <c r="E11" s="3">
        <f t="shared" si="0"/>
        <v>6722428.8</v>
      </c>
      <c r="F11" s="3">
        <v>6006276</v>
      </c>
      <c r="G11" s="3">
        <v>716152.8</v>
      </c>
      <c r="H11" s="3"/>
      <c r="I11" s="3" t="s">
        <v>33</v>
      </c>
      <c r="J11" s="3" t="s">
        <v>33</v>
      </c>
      <c r="K11" s="3" t="s">
        <v>36</v>
      </c>
      <c r="L11" s="3"/>
      <c r="M11" s="3" t="s">
        <v>35</v>
      </c>
      <c r="N11" s="1" t="s">
        <v>228</v>
      </c>
      <c r="O11" s="1" t="s">
        <v>37</v>
      </c>
      <c r="P11" s="1" t="s">
        <v>39</v>
      </c>
      <c r="Q11" s="1" t="s">
        <v>41</v>
      </c>
      <c r="R11" s="1" t="s">
        <v>40</v>
      </c>
    </row>
    <row r="12" spans="1:18" ht="45">
      <c r="A12" s="5">
        <v>5</v>
      </c>
      <c r="B12" s="1" t="s">
        <v>43</v>
      </c>
      <c r="C12" s="3" t="s">
        <v>44</v>
      </c>
      <c r="D12" s="3" t="s">
        <v>45</v>
      </c>
      <c r="E12" s="3">
        <f t="shared" si="0"/>
        <v>4963886.25</v>
      </c>
      <c r="F12" s="3">
        <v>4089170.85</v>
      </c>
      <c r="G12" s="3">
        <v>874715.4</v>
      </c>
      <c r="H12" s="3"/>
      <c r="I12" s="3" t="s">
        <v>46</v>
      </c>
      <c r="J12" s="3">
        <v>874715.4</v>
      </c>
      <c r="K12" s="3">
        <v>830979.63</v>
      </c>
      <c r="L12" s="3"/>
      <c r="M12" s="3">
        <v>154234.24</v>
      </c>
      <c r="N12" s="1" t="s">
        <v>229</v>
      </c>
      <c r="O12" s="1" t="s">
        <v>37</v>
      </c>
      <c r="P12" s="1" t="s">
        <v>47</v>
      </c>
      <c r="Q12" s="1" t="s">
        <v>49</v>
      </c>
      <c r="R12" s="1" t="s">
        <v>48</v>
      </c>
    </row>
    <row r="13" spans="1:18" ht="90">
      <c r="A13" s="5">
        <v>6</v>
      </c>
      <c r="B13" s="1" t="s">
        <v>50</v>
      </c>
      <c r="C13" s="3">
        <v>18842.58</v>
      </c>
      <c r="D13" s="4">
        <v>55</v>
      </c>
      <c r="E13" s="3">
        <f t="shared" si="0"/>
        <v>6132549.9</v>
      </c>
      <c r="F13" s="3">
        <v>5096208</v>
      </c>
      <c r="G13" s="3">
        <v>1036341.9</v>
      </c>
      <c r="H13" s="3"/>
      <c r="I13" s="3">
        <v>1036341.9</v>
      </c>
      <c r="J13" s="3">
        <v>1036341.9</v>
      </c>
      <c r="K13" s="3">
        <v>984524.81</v>
      </c>
      <c r="L13" s="3"/>
      <c r="M13" s="3">
        <v>0</v>
      </c>
      <c r="N13" s="1" t="s">
        <v>51</v>
      </c>
      <c r="O13" s="1" t="s">
        <v>37</v>
      </c>
      <c r="P13" s="1" t="s">
        <v>52</v>
      </c>
      <c r="Q13" s="1" t="s">
        <v>99</v>
      </c>
      <c r="R13" s="1" t="s">
        <v>98</v>
      </c>
    </row>
    <row r="14" spans="1:18" ht="60">
      <c r="A14" s="5">
        <v>7</v>
      </c>
      <c r="B14" s="1" t="s">
        <v>53</v>
      </c>
      <c r="C14" s="3">
        <v>11822.04</v>
      </c>
      <c r="D14" s="4">
        <v>122</v>
      </c>
      <c r="E14" s="3">
        <f t="shared" si="0"/>
        <v>7907324.67</v>
      </c>
      <c r="F14" s="3">
        <v>6465035.79</v>
      </c>
      <c r="G14" s="3">
        <v>1442288.88</v>
      </c>
      <c r="H14" s="3"/>
      <c r="I14" s="3">
        <v>1442288.88</v>
      </c>
      <c r="J14" s="3">
        <v>1442288.88</v>
      </c>
      <c r="K14" s="3">
        <v>1370174.44</v>
      </c>
      <c r="L14" s="3"/>
      <c r="M14" s="3">
        <v>0</v>
      </c>
      <c r="N14" s="1" t="s">
        <v>230</v>
      </c>
      <c r="O14" s="1" t="s">
        <v>37</v>
      </c>
      <c r="P14" s="1" t="s">
        <v>54</v>
      </c>
      <c r="Q14" s="1" t="s">
        <v>56</v>
      </c>
      <c r="R14" s="1" t="s">
        <v>55</v>
      </c>
    </row>
    <row r="15" spans="1:18" ht="60">
      <c r="A15" s="5">
        <v>8</v>
      </c>
      <c r="B15" s="1" t="s">
        <v>59</v>
      </c>
      <c r="C15" s="3">
        <v>10241.2</v>
      </c>
      <c r="D15" s="4">
        <v>151</v>
      </c>
      <c r="E15" s="3">
        <f t="shared" si="0"/>
        <v>9875954.33</v>
      </c>
      <c r="F15" s="3">
        <v>8329533.13</v>
      </c>
      <c r="G15" s="3">
        <v>1546421.2</v>
      </c>
      <c r="H15" s="3"/>
      <c r="I15" s="3">
        <v>1546421.2</v>
      </c>
      <c r="J15" s="3">
        <v>1546421.2</v>
      </c>
      <c r="K15" s="3">
        <v>1469100.14</v>
      </c>
      <c r="L15" s="3"/>
      <c r="M15" s="3">
        <v>0</v>
      </c>
      <c r="N15" s="1" t="s">
        <v>60</v>
      </c>
      <c r="O15" s="1" t="s">
        <v>38</v>
      </c>
      <c r="P15" s="1" t="s">
        <v>61</v>
      </c>
      <c r="Q15" s="1" t="s">
        <v>63</v>
      </c>
      <c r="R15" s="1" t="s">
        <v>62</v>
      </c>
    </row>
    <row r="16" spans="1:18" ht="60">
      <c r="A16" s="5">
        <v>9</v>
      </c>
      <c r="B16" s="1" t="s">
        <v>64</v>
      </c>
      <c r="C16" s="3">
        <v>11020.74</v>
      </c>
      <c r="D16" s="4">
        <v>154</v>
      </c>
      <c r="E16" s="3">
        <f t="shared" si="0"/>
        <v>10156245.32</v>
      </c>
      <c r="F16" s="3">
        <v>8459051.36</v>
      </c>
      <c r="G16" s="3">
        <v>1697193.96</v>
      </c>
      <c r="H16" s="3"/>
      <c r="I16" s="3">
        <v>1697193.96</v>
      </c>
      <c r="J16" s="3">
        <v>1697193.96</v>
      </c>
      <c r="K16" s="3">
        <v>1612334.26</v>
      </c>
      <c r="L16" s="3"/>
      <c r="M16" s="3">
        <v>0</v>
      </c>
      <c r="N16" s="1" t="s">
        <v>66</v>
      </c>
      <c r="O16" s="1" t="s">
        <v>37</v>
      </c>
      <c r="P16" s="1" t="s">
        <v>65</v>
      </c>
      <c r="Q16" s="1" t="s">
        <v>67</v>
      </c>
      <c r="R16" s="1"/>
    </row>
    <row r="17" spans="1:18" ht="60">
      <c r="A17" s="5">
        <v>10</v>
      </c>
      <c r="B17" s="1" t="s">
        <v>68</v>
      </c>
      <c r="C17" s="3">
        <v>13433.18</v>
      </c>
      <c r="D17" s="4">
        <v>83</v>
      </c>
      <c r="E17" s="3">
        <f t="shared" si="0"/>
        <v>5160731.62</v>
      </c>
      <c r="F17" s="3">
        <v>4045777.68</v>
      </c>
      <c r="G17" s="3">
        <v>1114953.94</v>
      </c>
      <c r="H17" s="3"/>
      <c r="I17" s="3">
        <v>1114953.94</v>
      </c>
      <c r="J17" s="3">
        <v>1114953.94</v>
      </c>
      <c r="K17" s="3">
        <v>1067685.91</v>
      </c>
      <c r="L17" s="3"/>
      <c r="M17" s="3">
        <v>1.31</v>
      </c>
      <c r="N17" s="1" t="s">
        <v>231</v>
      </c>
      <c r="O17" s="1" t="s">
        <v>37</v>
      </c>
      <c r="P17" s="1" t="s">
        <v>70</v>
      </c>
      <c r="Q17" s="1" t="s">
        <v>72</v>
      </c>
      <c r="R17" s="1" t="s">
        <v>71</v>
      </c>
    </row>
    <row r="18" spans="1:18" ht="60">
      <c r="A18" s="5">
        <v>11</v>
      </c>
      <c r="B18" s="1" t="s">
        <v>73</v>
      </c>
      <c r="C18" s="3">
        <v>14959.61</v>
      </c>
      <c r="D18" s="4">
        <v>160</v>
      </c>
      <c r="E18" s="3">
        <f t="shared" si="0"/>
        <v>10830943</v>
      </c>
      <c r="F18" s="3">
        <v>8437405.4</v>
      </c>
      <c r="G18" s="3">
        <v>2393537.6</v>
      </c>
      <c r="H18" s="3"/>
      <c r="I18" s="3">
        <v>2393537.6</v>
      </c>
      <c r="J18" s="3">
        <v>2393537.6</v>
      </c>
      <c r="K18" s="3">
        <v>2273860.72</v>
      </c>
      <c r="L18" s="3"/>
      <c r="M18" s="3">
        <v>93612.84</v>
      </c>
      <c r="N18" s="1" t="s">
        <v>232</v>
      </c>
      <c r="O18" s="1" t="s">
        <v>37</v>
      </c>
      <c r="P18" s="1" t="s">
        <v>74</v>
      </c>
      <c r="Q18" s="1" t="s">
        <v>76</v>
      </c>
      <c r="R18" s="1" t="s">
        <v>75</v>
      </c>
    </row>
    <row r="19" spans="1:18" ht="60">
      <c r="A19" s="5">
        <v>12</v>
      </c>
      <c r="B19" s="1" t="s">
        <v>77</v>
      </c>
      <c r="C19" s="3">
        <v>12729.35</v>
      </c>
      <c r="D19" s="4">
        <v>86</v>
      </c>
      <c r="E19" s="3">
        <f t="shared" si="0"/>
        <v>5939971.23</v>
      </c>
      <c r="F19" s="3">
        <v>4845247.13</v>
      </c>
      <c r="G19" s="3">
        <v>1094724.1</v>
      </c>
      <c r="H19" s="3"/>
      <c r="I19" s="3">
        <v>1094724.1</v>
      </c>
      <c r="J19" s="3">
        <v>1094724.1</v>
      </c>
      <c r="K19" s="3">
        <v>1039987.9</v>
      </c>
      <c r="L19" s="3"/>
      <c r="M19" s="3">
        <v>120.36</v>
      </c>
      <c r="N19" s="1" t="s">
        <v>233</v>
      </c>
      <c r="O19" s="1" t="s">
        <v>38</v>
      </c>
      <c r="P19" s="1" t="s">
        <v>78</v>
      </c>
      <c r="Q19" s="1" t="s">
        <v>80</v>
      </c>
      <c r="R19" s="1" t="s">
        <v>79</v>
      </c>
    </row>
    <row r="20" spans="1:18" ht="75">
      <c r="A20" s="5">
        <v>13</v>
      </c>
      <c r="B20" s="1" t="s">
        <v>81</v>
      </c>
      <c r="C20" s="3">
        <v>16266.36</v>
      </c>
      <c r="D20" s="4">
        <v>93</v>
      </c>
      <c r="E20" s="3">
        <f t="shared" si="0"/>
        <v>7069768.449999999</v>
      </c>
      <c r="F20" s="3">
        <v>5556996.97</v>
      </c>
      <c r="G20" s="3">
        <v>1512771.48</v>
      </c>
      <c r="H20" s="3"/>
      <c r="I20" s="3">
        <v>1512771.48</v>
      </c>
      <c r="J20" s="3">
        <v>1512771.48</v>
      </c>
      <c r="K20" s="3">
        <v>1499392.91</v>
      </c>
      <c r="L20" s="3"/>
      <c r="M20" s="3">
        <v>22002.2</v>
      </c>
      <c r="N20" s="1" t="s">
        <v>84</v>
      </c>
      <c r="O20" s="1" t="s">
        <v>37</v>
      </c>
      <c r="P20" s="1" t="s">
        <v>82</v>
      </c>
      <c r="Q20" s="1" t="s">
        <v>85</v>
      </c>
      <c r="R20" s="1" t="s">
        <v>83</v>
      </c>
    </row>
    <row r="21" spans="1:18" ht="60">
      <c r="A21" s="5">
        <v>14</v>
      </c>
      <c r="B21" s="1" t="s">
        <v>86</v>
      </c>
      <c r="C21" s="1" t="s">
        <v>87</v>
      </c>
      <c r="D21" s="4">
        <v>130</v>
      </c>
      <c r="E21" s="3">
        <f t="shared" si="0"/>
        <v>8778779.9</v>
      </c>
      <c r="F21" s="3">
        <v>7092065</v>
      </c>
      <c r="G21" s="3">
        <v>1686714.9</v>
      </c>
      <c r="H21" s="3"/>
      <c r="I21" s="3" t="s">
        <v>88</v>
      </c>
      <c r="J21" s="3" t="s">
        <v>88</v>
      </c>
      <c r="K21" s="3">
        <v>1602379.16</v>
      </c>
      <c r="L21" s="3"/>
      <c r="M21" s="3">
        <v>226430.73</v>
      </c>
      <c r="N21" s="1" t="s">
        <v>234</v>
      </c>
      <c r="O21" s="1" t="s">
        <v>37</v>
      </c>
      <c r="P21" s="1" t="s">
        <v>89</v>
      </c>
      <c r="Q21" s="1" t="s">
        <v>91</v>
      </c>
      <c r="R21" s="1" t="s">
        <v>90</v>
      </c>
    </row>
    <row r="22" spans="1:18" ht="90">
      <c r="A22" s="5">
        <v>15</v>
      </c>
      <c r="B22" s="1" t="s">
        <v>92</v>
      </c>
      <c r="C22" s="1" t="s">
        <v>93</v>
      </c>
      <c r="D22" s="4">
        <v>238</v>
      </c>
      <c r="E22" s="3">
        <f t="shared" si="0"/>
        <v>15867562.5</v>
      </c>
      <c r="F22" s="3">
        <v>12820984</v>
      </c>
      <c r="G22" s="3">
        <v>3046578.5</v>
      </c>
      <c r="H22" s="3"/>
      <c r="I22" s="3">
        <v>3046578.5</v>
      </c>
      <c r="J22" s="3">
        <v>3046578.5</v>
      </c>
      <c r="K22" s="3">
        <v>2894249.58</v>
      </c>
      <c r="L22" s="3"/>
      <c r="M22" s="3">
        <v>0</v>
      </c>
      <c r="N22" s="14" t="s">
        <v>219</v>
      </c>
      <c r="O22" s="1" t="s">
        <v>37</v>
      </c>
      <c r="P22" s="1" t="s">
        <v>94</v>
      </c>
      <c r="Q22" s="16"/>
      <c r="R22" s="1" t="s">
        <v>198</v>
      </c>
    </row>
    <row r="23" spans="1:18" ht="75">
      <c r="A23" s="5">
        <v>16</v>
      </c>
      <c r="B23" s="1" t="s">
        <v>95</v>
      </c>
      <c r="C23" s="1" t="s">
        <v>96</v>
      </c>
      <c r="D23" s="4">
        <v>175</v>
      </c>
      <c r="E23" s="3">
        <f t="shared" si="0"/>
        <v>12479034.55</v>
      </c>
      <c r="F23" s="3">
        <v>9217557.8</v>
      </c>
      <c r="G23" s="3">
        <v>3261476.75</v>
      </c>
      <c r="H23" s="3"/>
      <c r="I23" s="3">
        <v>3261476.75</v>
      </c>
      <c r="J23" s="3">
        <v>3261476.75</v>
      </c>
      <c r="K23" s="3">
        <v>3098402.91</v>
      </c>
      <c r="L23" s="3"/>
      <c r="M23" s="3">
        <v>604.76</v>
      </c>
      <c r="N23" s="1" t="s">
        <v>97</v>
      </c>
      <c r="O23" s="1" t="s">
        <v>38</v>
      </c>
      <c r="P23" s="1" t="s">
        <v>102</v>
      </c>
      <c r="Q23" s="1" t="s">
        <v>101</v>
      </c>
      <c r="R23" s="1" t="s">
        <v>100</v>
      </c>
    </row>
    <row r="24" spans="1:18" ht="90">
      <c r="A24" s="5">
        <v>17</v>
      </c>
      <c r="B24" s="1" t="s">
        <v>109</v>
      </c>
      <c r="C24" s="1" t="s">
        <v>106</v>
      </c>
      <c r="D24" s="4">
        <v>101</v>
      </c>
      <c r="E24" s="3">
        <f t="shared" si="0"/>
        <v>4103769.96</v>
      </c>
      <c r="F24" s="3">
        <v>0</v>
      </c>
      <c r="G24" s="3">
        <v>4103769.96</v>
      </c>
      <c r="H24" s="3"/>
      <c r="I24" s="3">
        <v>4103769.96</v>
      </c>
      <c r="J24" s="3">
        <v>4103769.96</v>
      </c>
      <c r="K24" s="3">
        <v>3898581.46</v>
      </c>
      <c r="L24" s="3"/>
      <c r="M24" s="3">
        <v>13071.14</v>
      </c>
      <c r="N24" s="1" t="s">
        <v>111</v>
      </c>
      <c r="O24" s="1" t="s">
        <v>38</v>
      </c>
      <c r="P24" s="1" t="s">
        <v>107</v>
      </c>
      <c r="Q24" s="16"/>
      <c r="R24" s="1" t="s">
        <v>199</v>
      </c>
    </row>
    <row r="25" spans="1:18" ht="30">
      <c r="A25" s="5">
        <v>18</v>
      </c>
      <c r="B25" s="1" t="s">
        <v>108</v>
      </c>
      <c r="C25" s="1" t="s">
        <v>110</v>
      </c>
      <c r="D25" s="4">
        <v>315</v>
      </c>
      <c r="E25" s="3">
        <f t="shared" si="0"/>
        <v>8307246.91</v>
      </c>
      <c r="F25" s="3">
        <v>0</v>
      </c>
      <c r="G25" s="3">
        <v>8307246.91</v>
      </c>
      <c r="H25" s="3">
        <v>93431.52</v>
      </c>
      <c r="I25" s="3">
        <v>8213815.39</v>
      </c>
      <c r="J25" s="3">
        <v>8213815.39</v>
      </c>
      <c r="K25" s="3">
        <v>7803124.62</v>
      </c>
      <c r="L25" s="3">
        <v>31143.18</v>
      </c>
      <c r="M25" s="3">
        <v>41582.28</v>
      </c>
      <c r="N25" s="1" t="s">
        <v>112</v>
      </c>
      <c r="O25" s="1" t="s">
        <v>38</v>
      </c>
      <c r="P25" s="1" t="s">
        <v>113</v>
      </c>
      <c r="Q25" s="1" t="s">
        <v>67</v>
      </c>
      <c r="R25" s="1"/>
    </row>
    <row r="26" spans="1:18" ht="30">
      <c r="A26" s="5">
        <v>19</v>
      </c>
      <c r="B26" s="1" t="s">
        <v>115</v>
      </c>
      <c r="C26" s="1" t="s">
        <v>114</v>
      </c>
      <c r="D26" s="4">
        <v>335</v>
      </c>
      <c r="E26" s="3">
        <f t="shared" si="0"/>
        <v>2611346.77</v>
      </c>
      <c r="F26" s="3">
        <v>0</v>
      </c>
      <c r="G26" s="3">
        <v>2611346.77</v>
      </c>
      <c r="H26" s="3"/>
      <c r="I26" s="3">
        <v>2611346.77</v>
      </c>
      <c r="J26" s="3">
        <v>2611346.77</v>
      </c>
      <c r="K26" s="3">
        <v>2480779.43</v>
      </c>
      <c r="L26" s="3"/>
      <c r="M26" s="3">
        <v>148.52</v>
      </c>
      <c r="N26" s="1" t="s">
        <v>116</v>
      </c>
      <c r="O26" s="1" t="s">
        <v>37</v>
      </c>
      <c r="P26" s="1" t="s">
        <v>117</v>
      </c>
      <c r="Q26" s="1" t="s">
        <v>67</v>
      </c>
      <c r="R26" s="1"/>
    </row>
    <row r="27" spans="1:18" ht="30">
      <c r="A27" s="5">
        <v>20</v>
      </c>
      <c r="B27" s="1" t="s">
        <v>118</v>
      </c>
      <c r="C27" s="1" t="s">
        <v>119</v>
      </c>
      <c r="D27" s="4">
        <v>450</v>
      </c>
      <c r="E27" s="3">
        <f t="shared" si="0"/>
        <v>6177175.34</v>
      </c>
      <c r="F27" s="3">
        <v>0</v>
      </c>
      <c r="G27" s="3">
        <v>6177175.34</v>
      </c>
      <c r="H27" s="3">
        <v>228008.84</v>
      </c>
      <c r="I27" s="3">
        <v>5949166.5</v>
      </c>
      <c r="J27" s="3">
        <v>5949166.5</v>
      </c>
      <c r="K27" s="3">
        <v>5651708.18</v>
      </c>
      <c r="L27" s="3">
        <v>44970.21</v>
      </c>
      <c r="M27" s="3">
        <v>20674.55</v>
      </c>
      <c r="N27" s="1" t="s">
        <v>120</v>
      </c>
      <c r="O27" s="1" t="s">
        <v>38</v>
      </c>
      <c r="P27" s="1" t="s">
        <v>121</v>
      </c>
      <c r="Q27" s="1" t="s">
        <v>67</v>
      </c>
      <c r="R27" s="1"/>
    </row>
    <row r="28" spans="1:18" ht="30">
      <c r="A28" s="5">
        <v>21</v>
      </c>
      <c r="B28" s="1" t="s">
        <v>122</v>
      </c>
      <c r="C28" s="1" t="s">
        <v>123</v>
      </c>
      <c r="D28" s="4">
        <v>392</v>
      </c>
      <c r="E28" s="3">
        <f>F28+G28</f>
        <v>3575934.88</v>
      </c>
      <c r="F28" s="3">
        <v>0</v>
      </c>
      <c r="G28" s="3">
        <v>3575934.88</v>
      </c>
      <c r="H28" s="3">
        <v>46715.76</v>
      </c>
      <c r="I28" s="3">
        <v>3529219.12</v>
      </c>
      <c r="J28" s="3">
        <v>3529219.12</v>
      </c>
      <c r="K28" s="3">
        <v>3352758.16</v>
      </c>
      <c r="L28" s="3">
        <v>25539.42</v>
      </c>
      <c r="M28" s="3">
        <v>9772.12</v>
      </c>
      <c r="N28" s="1" t="s">
        <v>124</v>
      </c>
      <c r="O28" s="1" t="s">
        <v>38</v>
      </c>
      <c r="P28" s="1" t="s">
        <v>125</v>
      </c>
      <c r="Q28" s="1" t="s">
        <v>67</v>
      </c>
      <c r="R28" s="1"/>
    </row>
    <row r="29" spans="1:18" ht="45">
      <c r="A29" s="5">
        <v>22</v>
      </c>
      <c r="B29" s="1" t="s">
        <v>126</v>
      </c>
      <c r="C29" s="1" t="s">
        <v>127</v>
      </c>
      <c r="D29" s="4">
        <v>340</v>
      </c>
      <c r="E29" s="3">
        <f t="shared" si="0"/>
        <v>2792317</v>
      </c>
      <c r="F29" s="3">
        <v>0</v>
      </c>
      <c r="G29" s="3">
        <v>2792317</v>
      </c>
      <c r="H29" s="3"/>
      <c r="I29" s="3">
        <v>2792317</v>
      </c>
      <c r="J29" s="3">
        <v>2792317</v>
      </c>
      <c r="K29" s="3">
        <v>2652701.15</v>
      </c>
      <c r="L29" s="3"/>
      <c r="M29" s="3">
        <v>98203.44</v>
      </c>
      <c r="N29" s="1" t="s">
        <v>128</v>
      </c>
      <c r="O29" s="1" t="s">
        <v>37</v>
      </c>
      <c r="P29" s="1" t="s">
        <v>129</v>
      </c>
      <c r="Q29" s="1" t="s">
        <v>67</v>
      </c>
      <c r="R29" s="1"/>
    </row>
    <row r="30" spans="1:18" ht="30">
      <c r="A30" s="5">
        <v>23</v>
      </c>
      <c r="B30" s="1" t="s">
        <v>130</v>
      </c>
      <c r="C30" s="1" t="s">
        <v>131</v>
      </c>
      <c r="D30" s="4">
        <v>345</v>
      </c>
      <c r="E30" s="3">
        <f t="shared" si="0"/>
        <v>3618622.8</v>
      </c>
      <c r="F30" s="3">
        <v>0</v>
      </c>
      <c r="G30" s="3">
        <v>3618622.8</v>
      </c>
      <c r="H30" s="3"/>
      <c r="I30" s="3">
        <v>3618622.8</v>
      </c>
      <c r="J30" s="3">
        <v>3618622.8</v>
      </c>
      <c r="K30" s="15">
        <v>3437691.66</v>
      </c>
      <c r="L30" s="3"/>
      <c r="M30" s="3">
        <v>176.72</v>
      </c>
      <c r="N30" s="1" t="s">
        <v>132</v>
      </c>
      <c r="O30" s="1" t="s">
        <v>38</v>
      </c>
      <c r="P30" s="1" t="s">
        <v>133</v>
      </c>
      <c r="Q30" s="1" t="s">
        <v>67</v>
      </c>
      <c r="R30" s="1"/>
    </row>
    <row r="31" spans="1:18" ht="30">
      <c r="A31" s="5">
        <v>24</v>
      </c>
      <c r="B31" s="1" t="s">
        <v>134</v>
      </c>
      <c r="C31" s="1" t="s">
        <v>135</v>
      </c>
      <c r="D31" s="4">
        <v>315</v>
      </c>
      <c r="E31" s="3">
        <f t="shared" si="0"/>
        <v>2404121.58</v>
      </c>
      <c r="F31" s="3">
        <v>0</v>
      </c>
      <c r="G31" s="3">
        <v>2404121.58</v>
      </c>
      <c r="H31" s="3"/>
      <c r="I31" s="3">
        <v>2404121.58</v>
      </c>
      <c r="J31" s="3">
        <v>2404121.58</v>
      </c>
      <c r="K31" s="3">
        <v>2283915.5</v>
      </c>
      <c r="L31" s="3"/>
      <c r="M31" s="3">
        <v>112791.28</v>
      </c>
      <c r="N31" s="1" t="s">
        <v>112</v>
      </c>
      <c r="O31" s="1" t="s">
        <v>38</v>
      </c>
      <c r="P31" s="1" t="s">
        <v>136</v>
      </c>
      <c r="Q31" s="1" t="s">
        <v>67</v>
      </c>
      <c r="R31" s="1"/>
    </row>
    <row r="32" spans="1:18" ht="30">
      <c r="A32" s="5">
        <v>25</v>
      </c>
      <c r="B32" s="1" t="s">
        <v>137</v>
      </c>
      <c r="C32" s="1" t="s">
        <v>138</v>
      </c>
      <c r="D32" s="4">
        <v>254</v>
      </c>
      <c r="E32" s="3">
        <f t="shared" si="0"/>
        <v>1980683.09</v>
      </c>
      <c r="F32" s="3">
        <v>0</v>
      </c>
      <c r="G32" s="3">
        <v>1980683.09</v>
      </c>
      <c r="H32" s="3"/>
      <c r="I32" s="3">
        <v>1980683.09</v>
      </c>
      <c r="J32" s="3">
        <v>1980683.09</v>
      </c>
      <c r="K32" s="3">
        <v>1923794.9</v>
      </c>
      <c r="L32" s="3"/>
      <c r="M32" s="3">
        <v>0.18</v>
      </c>
      <c r="N32" s="1" t="s">
        <v>139</v>
      </c>
      <c r="O32" s="1" t="s">
        <v>37</v>
      </c>
      <c r="P32" s="1" t="s">
        <v>140</v>
      </c>
      <c r="Q32" s="1" t="s">
        <v>67</v>
      </c>
      <c r="R32" s="1"/>
    </row>
    <row r="33" spans="1:18" ht="30">
      <c r="A33" s="5">
        <v>26</v>
      </c>
      <c r="B33" s="1" t="s">
        <v>103</v>
      </c>
      <c r="C33" s="1" t="s">
        <v>193</v>
      </c>
      <c r="D33" s="4">
        <v>40</v>
      </c>
      <c r="E33" s="3">
        <f t="shared" si="0"/>
        <v>3153852</v>
      </c>
      <c r="F33" s="3">
        <v>0</v>
      </c>
      <c r="G33" s="3">
        <v>3153852</v>
      </c>
      <c r="H33" s="3"/>
      <c r="I33" s="3">
        <v>3153852</v>
      </c>
      <c r="J33" s="3">
        <v>3153852</v>
      </c>
      <c r="K33" s="3">
        <v>2996159.4</v>
      </c>
      <c r="L33" s="3"/>
      <c r="M33" s="3">
        <v>754.22</v>
      </c>
      <c r="N33" s="1" t="s">
        <v>104</v>
      </c>
      <c r="O33" s="1" t="s">
        <v>38</v>
      </c>
      <c r="P33" s="1" t="s">
        <v>105</v>
      </c>
      <c r="Q33" s="1" t="s">
        <v>67</v>
      </c>
      <c r="R33" s="1"/>
    </row>
    <row r="34" spans="1:18" ht="105">
      <c r="A34" s="5">
        <v>27</v>
      </c>
      <c r="B34" s="1" t="s">
        <v>144</v>
      </c>
      <c r="C34" s="1" t="s">
        <v>141</v>
      </c>
      <c r="D34" s="4">
        <v>602</v>
      </c>
      <c r="E34" s="3">
        <f t="shared" si="0"/>
        <v>23689537.63</v>
      </c>
      <c r="F34" s="3">
        <v>20785531.77</v>
      </c>
      <c r="G34" s="3">
        <v>2904005.86</v>
      </c>
      <c r="H34" s="3"/>
      <c r="I34" s="3">
        <v>2904005.86</v>
      </c>
      <c r="J34" s="3">
        <v>2904005.86</v>
      </c>
      <c r="K34" s="3">
        <v>2758805.57</v>
      </c>
      <c r="L34" s="3"/>
      <c r="M34" s="3">
        <v>0</v>
      </c>
      <c r="N34" s="1" t="s">
        <v>142</v>
      </c>
      <c r="O34" s="1" t="s">
        <v>37</v>
      </c>
      <c r="P34" s="1" t="s">
        <v>143</v>
      </c>
      <c r="Q34" s="1" t="s">
        <v>67</v>
      </c>
      <c r="R34" s="1"/>
    </row>
    <row r="35" spans="1:18" ht="120">
      <c r="A35" s="5">
        <v>28</v>
      </c>
      <c r="B35" s="1" t="s">
        <v>145</v>
      </c>
      <c r="C35" s="1" t="s">
        <v>146</v>
      </c>
      <c r="D35" s="4">
        <v>464</v>
      </c>
      <c r="E35" s="3">
        <f t="shared" si="0"/>
        <v>19661308.630000003</v>
      </c>
      <c r="F35" s="3">
        <v>17118551.51</v>
      </c>
      <c r="G35" s="3">
        <v>2542757.12</v>
      </c>
      <c r="H35" s="3"/>
      <c r="I35" s="3">
        <v>2542757.12</v>
      </c>
      <c r="J35" s="3">
        <v>2542757.12</v>
      </c>
      <c r="K35" s="3">
        <v>2415619.26</v>
      </c>
      <c r="L35" s="3"/>
      <c r="M35" s="3">
        <v>0</v>
      </c>
      <c r="N35" s="1" t="s">
        <v>147</v>
      </c>
      <c r="O35" s="1" t="s">
        <v>37</v>
      </c>
      <c r="P35" s="1" t="s">
        <v>148</v>
      </c>
      <c r="Q35" s="1" t="s">
        <v>150</v>
      </c>
      <c r="R35" s="1" t="s">
        <v>149</v>
      </c>
    </row>
    <row r="36" spans="1:18" ht="120">
      <c r="A36" s="5">
        <v>29</v>
      </c>
      <c r="B36" s="1" t="s">
        <v>152</v>
      </c>
      <c r="C36" s="1" t="s">
        <v>151</v>
      </c>
      <c r="D36" s="4">
        <v>593</v>
      </c>
      <c r="E36" s="3">
        <f t="shared" si="0"/>
        <v>22957291.939999998</v>
      </c>
      <c r="F36" s="3">
        <v>20107233.13</v>
      </c>
      <c r="G36" s="3">
        <v>2850058.81</v>
      </c>
      <c r="H36" s="3"/>
      <c r="I36" s="3">
        <v>2850058.81</v>
      </c>
      <c r="J36" s="3">
        <v>2850058.81</v>
      </c>
      <c r="K36" s="3">
        <v>2707555.87</v>
      </c>
      <c r="L36" s="3"/>
      <c r="M36" s="3">
        <v>0</v>
      </c>
      <c r="N36" s="1" t="s">
        <v>153</v>
      </c>
      <c r="O36" s="1" t="s">
        <v>38</v>
      </c>
      <c r="P36" s="1" t="s">
        <v>154</v>
      </c>
      <c r="Q36" s="1" t="s">
        <v>156</v>
      </c>
      <c r="R36" s="1" t="s">
        <v>155</v>
      </c>
    </row>
    <row r="37" spans="1:18" ht="105">
      <c r="A37" s="5">
        <v>30</v>
      </c>
      <c r="B37" s="1" t="s">
        <v>157</v>
      </c>
      <c r="C37" s="1" t="s">
        <v>158</v>
      </c>
      <c r="D37" s="4">
        <v>81</v>
      </c>
      <c r="E37" s="3">
        <f t="shared" si="0"/>
        <v>2582626.01</v>
      </c>
      <c r="F37" s="3">
        <v>1915195.73</v>
      </c>
      <c r="G37" s="3">
        <v>667430.28</v>
      </c>
      <c r="H37" s="3"/>
      <c r="I37" s="3">
        <v>667430.28</v>
      </c>
      <c r="J37" s="3">
        <v>667430.28</v>
      </c>
      <c r="K37" s="3">
        <v>634058.77</v>
      </c>
      <c r="L37" s="3"/>
      <c r="M37" s="3">
        <v>108290.91</v>
      </c>
      <c r="N37" s="1" t="s">
        <v>160</v>
      </c>
      <c r="O37" s="1" t="s">
        <v>37</v>
      </c>
      <c r="P37" s="1" t="s">
        <v>159</v>
      </c>
      <c r="Q37" s="1" t="s">
        <v>162</v>
      </c>
      <c r="R37" s="1" t="s">
        <v>161</v>
      </c>
    </row>
    <row r="38" spans="1:18" ht="105">
      <c r="A38" s="5">
        <v>31</v>
      </c>
      <c r="B38" s="1" t="s">
        <v>163</v>
      </c>
      <c r="C38" s="1" t="s">
        <v>164</v>
      </c>
      <c r="D38" s="4">
        <v>642</v>
      </c>
      <c r="E38" s="3">
        <f t="shared" si="0"/>
        <v>25537889.35</v>
      </c>
      <c r="F38" s="3">
        <v>21191440.21</v>
      </c>
      <c r="G38" s="3">
        <v>4346449.14</v>
      </c>
      <c r="H38" s="3"/>
      <c r="I38" s="3">
        <v>4346449.14</v>
      </c>
      <c r="J38" s="3">
        <v>4346449.14</v>
      </c>
      <c r="K38" s="3">
        <v>4129126.68</v>
      </c>
      <c r="L38" s="3"/>
      <c r="M38" s="3">
        <v>134</v>
      </c>
      <c r="N38" s="1" t="s">
        <v>166</v>
      </c>
      <c r="O38" s="1" t="s">
        <v>37</v>
      </c>
      <c r="P38" s="1" t="s">
        <v>165</v>
      </c>
      <c r="Q38" s="1" t="s">
        <v>18</v>
      </c>
      <c r="R38" s="1"/>
    </row>
    <row r="39" spans="1:18" ht="75">
      <c r="A39" s="5">
        <v>32</v>
      </c>
      <c r="B39" s="1" t="s">
        <v>167</v>
      </c>
      <c r="C39" s="1" t="s">
        <v>168</v>
      </c>
      <c r="D39" s="4">
        <v>381</v>
      </c>
      <c r="E39" s="3">
        <f t="shared" si="0"/>
        <v>15963465.48</v>
      </c>
      <c r="F39" s="3">
        <v>12874717.53</v>
      </c>
      <c r="G39" s="3">
        <v>3088747.95</v>
      </c>
      <c r="H39" s="3"/>
      <c r="I39" s="3">
        <v>3088747.95</v>
      </c>
      <c r="J39" s="3">
        <v>3088747.95</v>
      </c>
      <c r="K39" s="3">
        <v>2934310.55</v>
      </c>
      <c r="L39" s="3"/>
      <c r="M39" s="3">
        <v>0</v>
      </c>
      <c r="N39" s="1" t="s">
        <v>170</v>
      </c>
      <c r="O39" s="1" t="s">
        <v>37</v>
      </c>
      <c r="P39" s="1" t="s">
        <v>169</v>
      </c>
      <c r="Q39" s="1" t="s">
        <v>67</v>
      </c>
      <c r="R39" s="1"/>
    </row>
    <row r="40" spans="1:18" ht="105">
      <c r="A40" s="5">
        <v>33</v>
      </c>
      <c r="B40" s="1" t="s">
        <v>174</v>
      </c>
      <c r="C40" s="1" t="s">
        <v>171</v>
      </c>
      <c r="D40" s="4">
        <v>144</v>
      </c>
      <c r="E40" s="3">
        <f t="shared" si="0"/>
        <v>9263325.88</v>
      </c>
      <c r="F40" s="3">
        <v>8062351.48</v>
      </c>
      <c r="G40" s="3">
        <v>1200974.4</v>
      </c>
      <c r="H40" s="3"/>
      <c r="I40" s="3">
        <v>1200974.4</v>
      </c>
      <c r="J40" s="3">
        <v>1200974.4</v>
      </c>
      <c r="K40" s="3">
        <v>1140925.68</v>
      </c>
      <c r="L40" s="3"/>
      <c r="M40" s="3">
        <v>0</v>
      </c>
      <c r="N40" s="1" t="s">
        <v>226</v>
      </c>
      <c r="O40" s="1" t="s">
        <v>37</v>
      </c>
      <c r="P40" s="1" t="s">
        <v>172</v>
      </c>
      <c r="Q40" s="1" t="s">
        <v>173</v>
      </c>
      <c r="R40" s="1" t="s">
        <v>179</v>
      </c>
    </row>
    <row r="41" spans="1:18" ht="135">
      <c r="A41" s="5">
        <v>34</v>
      </c>
      <c r="B41" s="1" t="s">
        <v>175</v>
      </c>
      <c r="C41" s="1" t="s">
        <v>176</v>
      </c>
      <c r="D41" s="4">
        <v>284</v>
      </c>
      <c r="E41" s="3">
        <f t="shared" si="0"/>
        <v>11472995.96</v>
      </c>
      <c r="F41" s="3">
        <v>9286985.48</v>
      </c>
      <c r="G41" s="3">
        <v>2186010.48</v>
      </c>
      <c r="H41" s="3"/>
      <c r="I41" s="3">
        <v>2186010.48</v>
      </c>
      <c r="J41" s="3">
        <v>2186010.48</v>
      </c>
      <c r="K41" s="3">
        <v>2076709.96</v>
      </c>
      <c r="L41" s="3"/>
      <c r="M41" s="3">
        <v>0</v>
      </c>
      <c r="N41" s="1" t="s">
        <v>178</v>
      </c>
      <c r="O41" s="1" t="s">
        <v>37</v>
      </c>
      <c r="P41" s="1" t="s">
        <v>177</v>
      </c>
      <c r="Q41" s="1" t="s">
        <v>181</v>
      </c>
      <c r="R41" s="1" t="s">
        <v>180</v>
      </c>
    </row>
    <row r="42" spans="1:18" ht="105">
      <c r="A42" s="5">
        <v>35</v>
      </c>
      <c r="B42" s="1" t="s">
        <v>182</v>
      </c>
      <c r="C42" s="1" t="s">
        <v>183</v>
      </c>
      <c r="D42" s="4">
        <v>22</v>
      </c>
      <c r="E42" s="3">
        <f t="shared" si="0"/>
        <v>4549177.29</v>
      </c>
      <c r="F42" s="3">
        <v>2993966.27</v>
      </c>
      <c r="G42" s="3">
        <v>1555211.02</v>
      </c>
      <c r="H42" s="3"/>
      <c r="I42" s="3">
        <v>1555211.02</v>
      </c>
      <c r="J42" s="3">
        <v>1555211.02</v>
      </c>
      <c r="K42" s="3">
        <v>1477450.47</v>
      </c>
      <c r="L42" s="3"/>
      <c r="M42" s="3">
        <v>61249.29</v>
      </c>
      <c r="N42" s="1" t="s">
        <v>184</v>
      </c>
      <c r="O42" s="1" t="s">
        <v>37</v>
      </c>
      <c r="P42" s="1" t="s">
        <v>185</v>
      </c>
      <c r="Q42" s="1" t="s">
        <v>187</v>
      </c>
      <c r="R42" s="1" t="s">
        <v>186</v>
      </c>
    </row>
    <row r="43" spans="1:18" s="12" customFormat="1" ht="15">
      <c r="A43" s="9"/>
      <c r="B43" s="9" t="s">
        <v>194</v>
      </c>
      <c r="C43" s="9"/>
      <c r="D43" s="9"/>
      <c r="E43" s="10">
        <f t="shared" si="0"/>
        <v>313365873.29</v>
      </c>
      <c r="F43" s="11">
        <f aca="true" t="shared" si="1" ref="F43:L43">F8+F9+F10+F11+F12+F13+F14+F15+F16+F17+F18+F19+F20+F21+F22+F23+F24+F25+F26+F27+F28+F29+F30+F31+F32+F33+F34+F35+F36+F37+F38+F39+F40+F41+F42</f>
        <v>227677601.14999998</v>
      </c>
      <c r="G43" s="11">
        <f t="shared" si="1"/>
        <v>85688272.14000003</v>
      </c>
      <c r="H43" s="11">
        <f t="shared" si="1"/>
        <v>368156.12</v>
      </c>
      <c r="I43" s="11">
        <f t="shared" si="1"/>
        <v>85320116.02000001</v>
      </c>
      <c r="J43" s="11">
        <f t="shared" si="1"/>
        <v>85320116.02000001</v>
      </c>
      <c r="K43" s="11">
        <f t="shared" si="1"/>
        <v>81166995.87</v>
      </c>
      <c r="L43" s="11">
        <f t="shared" si="1"/>
        <v>101652.81</v>
      </c>
      <c r="M43" s="11">
        <f>M8+M9+M10+M11+M12+M13+M14+M15+M16+M17+M18+M19+M20+M21+M22+M23+M24+M25+M26+M27+M28+M29+M30+M31+M32+M33+M34+M35+M36+M37+M38+M39+M40+M41+M42</f>
        <v>975861.0000000002</v>
      </c>
      <c r="N43" s="11"/>
      <c r="O43" s="11"/>
      <c r="P43" s="11">
        <f>P8+P9+P10+P11+P12+P13+P14+P15+P16+P17+P18+P19+P20+P21+P22+P23+P24+P25+P26+P27+P28+P29+P30+P31+P32+P33+P34+P35+P36+P37+P38+P39+P40+P41+P42</f>
        <v>82752.41</v>
      </c>
      <c r="Q43" s="11">
        <f>Q8+Q9+Q10+Q11+Q12+Q13+Q14+Q15+Q16+Q17+Q18+Q19+Q20+Q21+Q22+Q23+Q24+Q25+Q26+Q27+Q28+Q29+Q30+Q31+Q32+Q33+Q34+Q35+Q36+Q37+Q38+Q39+Q40+Q41+Q42</f>
        <v>716548.12</v>
      </c>
      <c r="R43" s="9"/>
    </row>
    <row r="44" spans="1:18" ht="15">
      <c r="A44" s="7"/>
      <c r="B44" s="7" t="s">
        <v>195</v>
      </c>
      <c r="C44" s="7"/>
      <c r="D44" s="7"/>
      <c r="E44" s="3">
        <f t="shared" si="0"/>
        <v>138963184.79</v>
      </c>
      <c r="F44" s="8">
        <f>F8+F9+F10+F11+F12+F13+F14+F15+F16+F17+F18+F19+F20+F21+F22+F23</f>
        <v>113341628.03999999</v>
      </c>
      <c r="G44" s="8">
        <f aca="true" t="shared" si="2" ref="G44:Q44">G8+G9+G10+G11+G12+G13+G14+G15+G16+G17+G18+G19+G20+G21+G22+G23</f>
        <v>25621556.749999996</v>
      </c>
      <c r="H44" s="8">
        <f t="shared" si="2"/>
        <v>0</v>
      </c>
      <c r="I44" s="8">
        <f t="shared" si="2"/>
        <v>25621556.749999996</v>
      </c>
      <c r="J44" s="8">
        <f t="shared" si="2"/>
        <v>25621556.749999996</v>
      </c>
      <c r="K44" s="8">
        <f t="shared" si="2"/>
        <v>24411218.599999998</v>
      </c>
      <c r="L44" s="8">
        <f t="shared" si="2"/>
        <v>0</v>
      </c>
      <c r="M44" s="8">
        <f t="shared" si="2"/>
        <v>509012.35</v>
      </c>
      <c r="N44" s="8"/>
      <c r="O44" s="8"/>
      <c r="P44" s="8">
        <f t="shared" si="2"/>
        <v>25519.420000000002</v>
      </c>
      <c r="Q44" s="8">
        <f t="shared" si="2"/>
        <v>563596.53</v>
      </c>
      <c r="R44" s="7"/>
    </row>
    <row r="45" spans="1:18" ht="60">
      <c r="A45" s="7"/>
      <c r="B45" s="7" t="s">
        <v>196</v>
      </c>
      <c r="C45" s="7"/>
      <c r="D45" s="7"/>
      <c r="E45" s="3">
        <f t="shared" si="0"/>
        <v>35571218.330000006</v>
      </c>
      <c r="F45" s="8">
        <f>F24+F25+F26+F27+F28+F29+F30+F31+F32</f>
        <v>0</v>
      </c>
      <c r="G45" s="8">
        <f aca="true" t="shared" si="3" ref="G45:Q45">G24+G25+G26+G27+G28+G29+G30+G31+G32</f>
        <v>35571218.330000006</v>
      </c>
      <c r="H45" s="8">
        <f t="shared" si="3"/>
        <v>368156.12</v>
      </c>
      <c r="I45" s="8">
        <f t="shared" si="3"/>
        <v>35203062.21</v>
      </c>
      <c r="J45" s="8">
        <f t="shared" si="3"/>
        <v>35203062.21</v>
      </c>
      <c r="K45" s="8">
        <f t="shared" si="3"/>
        <v>33485055.059999995</v>
      </c>
      <c r="L45" s="8">
        <f t="shared" si="3"/>
        <v>101652.81</v>
      </c>
      <c r="M45" s="8">
        <f t="shared" si="3"/>
        <v>296420.23</v>
      </c>
      <c r="N45" s="8"/>
      <c r="O45" s="8"/>
      <c r="P45" s="8">
        <f t="shared" si="3"/>
        <v>34084.5</v>
      </c>
      <c r="Q45" s="8">
        <f t="shared" si="3"/>
        <v>0</v>
      </c>
      <c r="R45" s="7"/>
    </row>
    <row r="46" spans="1:18" ht="15">
      <c r="A46" s="7"/>
      <c r="B46" s="7" t="s">
        <v>197</v>
      </c>
      <c r="C46" s="7"/>
      <c r="D46" s="7"/>
      <c r="E46" s="3">
        <f t="shared" si="0"/>
        <v>3153852</v>
      </c>
      <c r="F46" s="3">
        <f>F33</f>
        <v>0</v>
      </c>
      <c r="G46" s="3">
        <f aca="true" t="shared" si="4" ref="G46:Q46">G33</f>
        <v>3153852</v>
      </c>
      <c r="H46" s="3">
        <f t="shared" si="4"/>
        <v>0</v>
      </c>
      <c r="I46" s="3">
        <f t="shared" si="4"/>
        <v>3153852</v>
      </c>
      <c r="J46" s="3">
        <f t="shared" si="4"/>
        <v>3153852</v>
      </c>
      <c r="K46" s="3">
        <f t="shared" si="4"/>
        <v>2996159.4</v>
      </c>
      <c r="L46" s="3">
        <f t="shared" si="4"/>
        <v>0</v>
      </c>
      <c r="M46" s="3">
        <f t="shared" si="4"/>
        <v>754.22</v>
      </c>
      <c r="N46" s="3"/>
      <c r="O46" s="3"/>
      <c r="P46" s="3" t="str">
        <f t="shared" si="4"/>
        <v>3006,3</v>
      </c>
      <c r="Q46" s="3" t="str">
        <f t="shared" si="4"/>
        <v>0</v>
      </c>
      <c r="R46" s="7"/>
    </row>
    <row r="47" spans="1:18" ht="15">
      <c r="A47" s="7"/>
      <c r="B47" s="7" t="s">
        <v>188</v>
      </c>
      <c r="C47" s="7"/>
      <c r="D47" s="7"/>
      <c r="E47" s="3">
        <f t="shared" si="0"/>
        <v>135677618.17</v>
      </c>
      <c r="F47" s="8">
        <f>F34+F35+F36+F37+F38+F39+F40+F41+F42</f>
        <v>114335973.11</v>
      </c>
      <c r="G47" s="8">
        <f aca="true" t="shared" si="5" ref="G47:Q47">G34+G35+G36+G37+G38+G39+G40+G41+G42</f>
        <v>21341645.06</v>
      </c>
      <c r="H47" s="8">
        <f t="shared" si="5"/>
        <v>0</v>
      </c>
      <c r="I47" s="8">
        <f t="shared" si="5"/>
        <v>21341645.06</v>
      </c>
      <c r="J47" s="8">
        <f t="shared" si="5"/>
        <v>21341645.06</v>
      </c>
      <c r="K47" s="8">
        <f t="shared" si="5"/>
        <v>20274562.81</v>
      </c>
      <c r="L47" s="8">
        <f t="shared" si="5"/>
        <v>0</v>
      </c>
      <c r="M47" s="8">
        <f t="shared" si="5"/>
        <v>169674.2</v>
      </c>
      <c r="N47" s="8"/>
      <c r="O47" s="8"/>
      <c r="P47" s="8">
        <f t="shared" si="5"/>
        <v>20142.190000000002</v>
      </c>
      <c r="Q47" s="8">
        <f t="shared" si="5"/>
        <v>152951.59</v>
      </c>
      <c r="R47" s="7"/>
    </row>
    <row r="49" ht="15">
      <c r="B49" s="2" t="s">
        <v>205</v>
      </c>
    </row>
    <row r="50" spans="2:9" ht="35.25" customHeight="1">
      <c r="B50" s="5" t="s">
        <v>206</v>
      </c>
      <c r="C50" s="17" t="s">
        <v>212</v>
      </c>
      <c r="D50" s="18"/>
      <c r="E50" s="18"/>
      <c r="F50" s="18"/>
      <c r="G50" s="18"/>
      <c r="H50" s="18"/>
      <c r="I50" s="19"/>
    </row>
    <row r="51" spans="2:9" ht="15">
      <c r="B51" s="13" t="s">
        <v>207</v>
      </c>
      <c r="C51" s="17" t="s">
        <v>217</v>
      </c>
      <c r="D51" s="18"/>
      <c r="E51" s="18"/>
      <c r="F51" s="18"/>
      <c r="G51" s="18"/>
      <c r="H51" s="18"/>
      <c r="I51" s="19"/>
    </row>
    <row r="52" spans="2:9" ht="15">
      <c r="B52" s="13" t="s">
        <v>208</v>
      </c>
      <c r="C52" s="17" t="s">
        <v>213</v>
      </c>
      <c r="D52" s="18"/>
      <c r="E52" s="18"/>
      <c r="F52" s="18"/>
      <c r="G52" s="18"/>
      <c r="H52" s="18"/>
      <c r="I52" s="19"/>
    </row>
    <row r="53" spans="2:9" ht="15">
      <c r="B53" s="13" t="s">
        <v>209</v>
      </c>
      <c r="C53" s="17" t="s">
        <v>215</v>
      </c>
      <c r="D53" s="18"/>
      <c r="E53" s="18"/>
      <c r="F53" s="18"/>
      <c r="G53" s="18"/>
      <c r="H53" s="18"/>
      <c r="I53" s="19"/>
    </row>
    <row r="54" spans="2:9" ht="15">
      <c r="B54" s="13" t="s">
        <v>210</v>
      </c>
      <c r="C54" s="17" t="s">
        <v>214</v>
      </c>
      <c r="D54" s="18"/>
      <c r="E54" s="18"/>
      <c r="F54" s="18"/>
      <c r="G54" s="18"/>
      <c r="H54" s="18"/>
      <c r="I54" s="19"/>
    </row>
    <row r="55" spans="2:9" ht="15">
      <c r="B55" s="13" t="s">
        <v>211</v>
      </c>
      <c r="C55" s="17" t="s">
        <v>216</v>
      </c>
      <c r="D55" s="18"/>
      <c r="E55" s="18"/>
      <c r="F55" s="18"/>
      <c r="G55" s="18"/>
      <c r="H55" s="18"/>
      <c r="I55" s="19"/>
    </row>
  </sheetData>
  <sheetProtection/>
  <mergeCells count="27">
    <mergeCell ref="O5:O7"/>
    <mergeCell ref="P5:P7"/>
    <mergeCell ref="Q5:Q7"/>
    <mergeCell ref="R5:R7"/>
    <mergeCell ref="K4:K7"/>
    <mergeCell ref="B4:B7"/>
    <mergeCell ref="C5:C7"/>
    <mergeCell ref="D5:D7"/>
    <mergeCell ref="C4:I4"/>
    <mergeCell ref="A4:A7"/>
    <mergeCell ref="N5:N7"/>
    <mergeCell ref="J4:J7"/>
    <mergeCell ref="C51:I51"/>
    <mergeCell ref="C52:I52"/>
    <mergeCell ref="C53:I53"/>
    <mergeCell ref="E5:I5"/>
    <mergeCell ref="E6:E7"/>
    <mergeCell ref="C54:I54"/>
    <mergeCell ref="C55:I55"/>
    <mergeCell ref="O1:R1"/>
    <mergeCell ref="C2:O2"/>
    <mergeCell ref="N4:P4"/>
    <mergeCell ref="L4:M6"/>
    <mergeCell ref="Q4:R4"/>
    <mergeCell ref="C50:I50"/>
    <mergeCell ref="G6:I6"/>
    <mergeCell ref="F6:F7"/>
  </mergeCells>
  <printOptions/>
  <pageMargins left="0.11811023622047245" right="0.11811023622047245" top="0.5511811023622047" bottom="0.15748031496062992" header="0.31496062992125984" footer="0.31496062992125984"/>
  <pageSetup fitToHeight="5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Сергей Борисович</cp:lastModifiedBy>
  <cp:lastPrinted>2015-04-28T10:41:31Z</cp:lastPrinted>
  <dcterms:created xsi:type="dcterms:W3CDTF">2015-03-27T08:27:08Z</dcterms:created>
  <dcterms:modified xsi:type="dcterms:W3CDTF">2015-05-19T05:03:02Z</dcterms:modified>
  <cp:category/>
  <cp:version/>
  <cp:contentType/>
  <cp:contentStatus/>
</cp:coreProperties>
</file>