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855" windowHeight="991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<sst xmlns="http://schemas.openxmlformats.org/spreadsheetml/2006/main" count="73" uniqueCount="26">
  <si>
    <t>Приведение в нормативное состояние спортивных объектов</t>
  </si>
  <si>
    <t>Приведение в нормативное состояние объектов соцсферы</t>
  </si>
  <si>
    <t>Муниципальные дороги</t>
  </si>
  <si>
    <t>Достойное жилье</t>
  </si>
  <si>
    <t>Новая школа</t>
  </si>
  <si>
    <t>Итого по проектам:</t>
  </si>
  <si>
    <t>Нераспределенный резерв</t>
  </si>
  <si>
    <t>Наименование проекта</t>
  </si>
  <si>
    <t>Кассовое исполнение</t>
  </si>
  <si>
    <t>всего</t>
  </si>
  <si>
    <t>в том числе за счет:</t>
  </si>
  <si>
    <t>бюджета Пермского края</t>
  </si>
  <si>
    <t>местного бюджета</t>
  </si>
  <si>
    <t>1</t>
  </si>
  <si>
    <t>Качественное здравоохранение</t>
  </si>
  <si>
    <t>Итого:</t>
  </si>
  <si>
    <t>исполнение</t>
  </si>
  <si>
    <t>по кассовому исполнению</t>
  </si>
  <si>
    <t>2012 год</t>
  </si>
  <si>
    <t>2013 год</t>
  </si>
  <si>
    <t>Предусмотрено в местном бюджете  (уточненный план)</t>
  </si>
  <si>
    <t>2014 год</t>
  </si>
  <si>
    <t>снижение/рост процента исполнения 2014 к 2012</t>
  </si>
  <si>
    <t>снижение/рост процента исполнения 2014 к 2013</t>
  </si>
  <si>
    <t>Сравнительный анализ освоения средств фонда софинансирования расходов по реализации приоритетных региональных проектов  в 2012-2014 годах в Александровском муниципальном районе</t>
  </si>
  <si>
    <t>приложение № 5 к Заключению от 30.04.2015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</si>
</sst>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0%"/>
    <numFmt numFmtId="170" formatCode="0.000%"/>
    <numFmt numFmtId="171" formatCode="0.0%"/>
  </numFmts>
  <fonts count="42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0" fontId="0" fillId="0" borderId="14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/>
    </xf>
    <xf numFmtId="10" fontId="2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AC3" sqref="AC3"/>
    </sheetView>
  </sheetViews>
  <sheetFormatPr defaultColWidth="9.00390625" defaultRowHeight="12.75"/>
  <cols>
    <col min="1" max="1" width="28.25390625" style="0" customWidth="1"/>
    <col min="2" max="3" width="12.375" style="0" customWidth="1"/>
    <col min="5" max="5" width="12.00390625" style="0" customWidth="1"/>
    <col min="6" max="6" width="10.125" style="0" customWidth="1"/>
    <col min="8" max="8" width="9.75390625" style="0" customWidth="1"/>
    <col min="9" max="9" width="9.875" style="0" customWidth="1"/>
    <col min="11" max="11" width="12.375" style="0" customWidth="1"/>
    <col min="12" max="12" width="9.875" style="0" customWidth="1"/>
    <col min="14" max="14" width="11.125" style="0" customWidth="1"/>
    <col min="15" max="15" width="10.375" style="0" customWidth="1"/>
    <col min="17" max="17" width="9.375" style="0" customWidth="1"/>
    <col min="18" max="18" width="8.875" style="0" customWidth="1"/>
    <col min="20" max="20" width="10.375" style="0" customWidth="1"/>
    <col min="21" max="21" width="12.625" style="0" customWidth="1"/>
    <col min="22" max="22" width="11.75390625" style="0" customWidth="1"/>
    <col min="23" max="23" width="11.375" style="0" customWidth="1"/>
    <col min="24" max="24" width="11.25390625" style="0" customWidth="1"/>
    <col min="29" max="29" width="8.625" style="0" customWidth="1"/>
    <col min="30" max="30" width="10.875" style="0" customWidth="1"/>
  </cols>
  <sheetData>
    <row r="1" ht="12.75">
      <c r="V1" s="14"/>
    </row>
    <row r="2" spans="1:29" ht="15.75">
      <c r="A2" s="3"/>
      <c r="U2" s="60"/>
      <c r="V2" s="61"/>
      <c r="AC2" s="23" t="s">
        <v>25</v>
      </c>
    </row>
    <row r="3" spans="16:22" ht="12.75">
      <c r="P3" s="59"/>
      <c r="Q3" s="59"/>
      <c r="R3" s="59"/>
      <c r="S3" s="59"/>
      <c r="T3" s="59"/>
      <c r="U3" s="59"/>
      <c r="V3" s="59"/>
    </row>
    <row r="4" spans="16:22" ht="12.75">
      <c r="P4" s="14"/>
      <c r="Q4" s="14"/>
      <c r="R4" s="14"/>
      <c r="S4" s="14"/>
      <c r="T4" s="14"/>
      <c r="U4" s="14"/>
      <c r="V4" s="14"/>
    </row>
    <row r="5" spans="1:9" ht="29.25" customHeight="1">
      <c r="A5" s="31" t="s">
        <v>24</v>
      </c>
      <c r="B5" s="31"/>
      <c r="C5" s="31"/>
      <c r="D5" s="31"/>
      <c r="E5" s="31"/>
      <c r="F5" s="31"/>
      <c r="G5" s="31"/>
      <c r="H5" s="31"/>
      <c r="I5" s="4"/>
    </row>
    <row r="6" spans="16:22" ht="13.5" thickBot="1">
      <c r="P6" s="7"/>
      <c r="Q6" s="7"/>
      <c r="R6" s="7"/>
      <c r="S6" s="7"/>
      <c r="T6" s="7"/>
      <c r="V6" s="21"/>
    </row>
    <row r="7" spans="1:34" ht="27.75" customHeight="1" thickBot="1">
      <c r="A7" s="32" t="s">
        <v>7</v>
      </c>
      <c r="B7" s="49" t="s">
        <v>18</v>
      </c>
      <c r="C7" s="50"/>
      <c r="D7" s="50"/>
      <c r="E7" s="50"/>
      <c r="F7" s="50"/>
      <c r="G7" s="50"/>
      <c r="H7" s="50"/>
      <c r="I7" s="50"/>
      <c r="J7" s="51"/>
      <c r="K7" s="49" t="s">
        <v>19</v>
      </c>
      <c r="L7" s="50"/>
      <c r="M7" s="50"/>
      <c r="N7" s="50"/>
      <c r="O7" s="50"/>
      <c r="P7" s="50"/>
      <c r="Q7" s="50"/>
      <c r="R7" s="50"/>
      <c r="S7" s="51"/>
      <c r="T7" s="49" t="s">
        <v>21</v>
      </c>
      <c r="U7" s="50"/>
      <c r="V7" s="50"/>
      <c r="W7" s="50"/>
      <c r="X7" s="50"/>
      <c r="Y7" s="50"/>
      <c r="Z7" s="50"/>
      <c r="AA7" s="50"/>
      <c r="AB7" s="51"/>
      <c r="AC7" s="62" t="s">
        <v>22</v>
      </c>
      <c r="AD7" s="63"/>
      <c r="AE7" s="64"/>
      <c r="AF7" s="62" t="s">
        <v>23</v>
      </c>
      <c r="AG7" s="63"/>
      <c r="AH7" s="64"/>
    </row>
    <row r="8" spans="1:34" ht="39.75" customHeight="1">
      <c r="A8" s="33"/>
      <c r="B8" s="56" t="s">
        <v>20</v>
      </c>
      <c r="C8" s="44"/>
      <c r="D8" s="45"/>
      <c r="E8" s="43" t="s">
        <v>8</v>
      </c>
      <c r="F8" s="44"/>
      <c r="G8" s="45"/>
      <c r="H8" s="38" t="s">
        <v>16</v>
      </c>
      <c r="I8" s="39"/>
      <c r="J8" s="40"/>
      <c r="K8" s="56" t="s">
        <v>20</v>
      </c>
      <c r="L8" s="44"/>
      <c r="M8" s="45"/>
      <c r="N8" s="43" t="s">
        <v>8</v>
      </c>
      <c r="O8" s="44"/>
      <c r="P8" s="45"/>
      <c r="Q8" s="38" t="s">
        <v>16</v>
      </c>
      <c r="R8" s="39"/>
      <c r="S8" s="40"/>
      <c r="T8" s="56" t="s">
        <v>20</v>
      </c>
      <c r="U8" s="44"/>
      <c r="V8" s="45"/>
      <c r="W8" s="43" t="s">
        <v>8</v>
      </c>
      <c r="X8" s="44"/>
      <c r="Y8" s="45"/>
      <c r="Z8" s="38" t="s">
        <v>16</v>
      </c>
      <c r="AA8" s="39"/>
      <c r="AB8" s="40"/>
      <c r="AC8" s="56" t="s">
        <v>17</v>
      </c>
      <c r="AD8" s="44"/>
      <c r="AE8" s="65"/>
      <c r="AF8" s="56" t="s">
        <v>17</v>
      </c>
      <c r="AG8" s="44"/>
      <c r="AH8" s="65"/>
    </row>
    <row r="9" spans="1:34" ht="12.75" customHeight="1">
      <c r="A9" s="33"/>
      <c r="B9" s="46" t="s">
        <v>9</v>
      </c>
      <c r="C9" s="41" t="s">
        <v>10</v>
      </c>
      <c r="D9" s="57"/>
      <c r="E9" s="35" t="s">
        <v>9</v>
      </c>
      <c r="F9" s="1" t="s">
        <v>10</v>
      </c>
      <c r="G9" s="1"/>
      <c r="H9" s="35" t="s">
        <v>9</v>
      </c>
      <c r="I9" s="41" t="s">
        <v>10</v>
      </c>
      <c r="J9" s="42"/>
      <c r="K9" s="46" t="s">
        <v>9</v>
      </c>
      <c r="L9" s="41" t="s">
        <v>10</v>
      </c>
      <c r="M9" s="57"/>
      <c r="N9" s="35" t="s">
        <v>9</v>
      </c>
      <c r="O9" s="1" t="s">
        <v>10</v>
      </c>
      <c r="P9" s="1"/>
      <c r="Q9" s="35" t="s">
        <v>9</v>
      </c>
      <c r="R9" s="41" t="s">
        <v>10</v>
      </c>
      <c r="S9" s="42"/>
      <c r="T9" s="46" t="s">
        <v>9</v>
      </c>
      <c r="U9" s="41" t="s">
        <v>10</v>
      </c>
      <c r="V9" s="57"/>
      <c r="W9" s="35" t="s">
        <v>9</v>
      </c>
      <c r="X9" s="1" t="s">
        <v>10</v>
      </c>
      <c r="Y9" s="1"/>
      <c r="Z9" s="35" t="s">
        <v>9</v>
      </c>
      <c r="AA9" s="41" t="s">
        <v>10</v>
      </c>
      <c r="AB9" s="42"/>
      <c r="AC9" s="46" t="s">
        <v>9</v>
      </c>
      <c r="AD9" s="66" t="s">
        <v>10</v>
      </c>
      <c r="AE9" s="67"/>
      <c r="AF9" s="46" t="s">
        <v>9</v>
      </c>
      <c r="AG9" s="66" t="s">
        <v>10</v>
      </c>
      <c r="AH9" s="67"/>
    </row>
    <row r="10" spans="1:34" ht="43.5" customHeight="1">
      <c r="A10" s="33"/>
      <c r="B10" s="47"/>
      <c r="C10" s="52" t="s">
        <v>11</v>
      </c>
      <c r="D10" s="52" t="s">
        <v>12</v>
      </c>
      <c r="E10" s="36"/>
      <c r="F10" s="52" t="s">
        <v>11</v>
      </c>
      <c r="G10" s="52" t="s">
        <v>12</v>
      </c>
      <c r="H10" s="36"/>
      <c r="I10" s="52" t="s">
        <v>11</v>
      </c>
      <c r="J10" s="54" t="s">
        <v>12</v>
      </c>
      <c r="K10" s="47"/>
      <c r="L10" s="52" t="s">
        <v>11</v>
      </c>
      <c r="M10" s="52" t="s">
        <v>12</v>
      </c>
      <c r="N10" s="36"/>
      <c r="O10" s="52" t="s">
        <v>11</v>
      </c>
      <c r="P10" s="52" t="s">
        <v>12</v>
      </c>
      <c r="Q10" s="36"/>
      <c r="R10" s="52" t="s">
        <v>11</v>
      </c>
      <c r="S10" s="54" t="s">
        <v>12</v>
      </c>
      <c r="T10" s="47"/>
      <c r="U10" s="52" t="s">
        <v>11</v>
      </c>
      <c r="V10" s="52" t="s">
        <v>12</v>
      </c>
      <c r="W10" s="36"/>
      <c r="X10" s="52" t="s">
        <v>11</v>
      </c>
      <c r="Y10" s="52" t="s">
        <v>12</v>
      </c>
      <c r="Z10" s="36"/>
      <c r="AA10" s="52" t="s">
        <v>11</v>
      </c>
      <c r="AB10" s="54" t="s">
        <v>12</v>
      </c>
      <c r="AC10" s="47"/>
      <c r="AD10" s="68" t="s">
        <v>11</v>
      </c>
      <c r="AE10" s="69" t="s">
        <v>12</v>
      </c>
      <c r="AF10" s="47"/>
      <c r="AG10" s="68" t="s">
        <v>11</v>
      </c>
      <c r="AH10" s="69" t="s">
        <v>12</v>
      </c>
    </row>
    <row r="11" spans="1:34" ht="59.25" customHeight="1">
      <c r="A11" s="34"/>
      <c r="B11" s="48"/>
      <c r="C11" s="53"/>
      <c r="D11" s="53"/>
      <c r="E11" s="37"/>
      <c r="F11" s="53"/>
      <c r="G11" s="53"/>
      <c r="H11" s="37"/>
      <c r="I11" s="53"/>
      <c r="J11" s="55"/>
      <c r="K11" s="48"/>
      <c r="L11" s="53"/>
      <c r="M11" s="53"/>
      <c r="N11" s="37"/>
      <c r="O11" s="53"/>
      <c r="P11" s="53"/>
      <c r="Q11" s="37"/>
      <c r="R11" s="53"/>
      <c r="S11" s="55"/>
      <c r="T11" s="48"/>
      <c r="U11" s="53"/>
      <c r="V11" s="53"/>
      <c r="W11" s="37"/>
      <c r="X11" s="53"/>
      <c r="Y11" s="53"/>
      <c r="Z11" s="37"/>
      <c r="AA11" s="53"/>
      <c r="AB11" s="55"/>
      <c r="AC11" s="48"/>
      <c r="AD11" s="68"/>
      <c r="AE11" s="69"/>
      <c r="AF11" s="48"/>
      <c r="AG11" s="68"/>
      <c r="AH11" s="69"/>
    </row>
    <row r="12" spans="1:34" s="6" customFormat="1" ht="12">
      <c r="A12" s="13" t="s">
        <v>13</v>
      </c>
      <c r="B12" s="10">
        <v>11</v>
      </c>
      <c r="C12" s="5">
        <v>12</v>
      </c>
      <c r="D12" s="5">
        <v>13</v>
      </c>
      <c r="E12" s="5">
        <v>14</v>
      </c>
      <c r="F12" s="5">
        <v>15</v>
      </c>
      <c r="G12" s="5">
        <v>16</v>
      </c>
      <c r="H12" s="5">
        <v>17</v>
      </c>
      <c r="I12" s="9">
        <v>18</v>
      </c>
      <c r="J12" s="11">
        <v>19</v>
      </c>
      <c r="K12" s="10">
        <v>20</v>
      </c>
      <c r="L12" s="5">
        <v>21</v>
      </c>
      <c r="M12" s="5">
        <v>22</v>
      </c>
      <c r="N12" s="5">
        <v>23</v>
      </c>
      <c r="O12" s="5">
        <v>24</v>
      </c>
      <c r="P12" s="5">
        <v>25</v>
      </c>
      <c r="Q12" s="5">
        <v>26</v>
      </c>
      <c r="R12" s="9">
        <v>27</v>
      </c>
      <c r="S12" s="11">
        <v>28</v>
      </c>
      <c r="T12" s="10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  <c r="AA12" s="9">
        <v>27</v>
      </c>
      <c r="AB12" s="11">
        <v>28</v>
      </c>
      <c r="AC12" s="10">
        <v>29</v>
      </c>
      <c r="AD12" s="9">
        <v>30</v>
      </c>
      <c r="AE12" s="11">
        <v>31</v>
      </c>
      <c r="AF12" s="10">
        <v>32</v>
      </c>
      <c r="AG12" s="9">
        <v>33</v>
      </c>
      <c r="AH12" s="11">
        <v>34</v>
      </c>
    </row>
    <row r="13" spans="1:34" ht="36.75" customHeight="1">
      <c r="A13" s="17" t="s">
        <v>0</v>
      </c>
      <c r="B13" s="24">
        <f aca="true" t="shared" si="0" ref="B13:B18">C13+D13</f>
        <v>4377</v>
      </c>
      <c r="C13" s="25">
        <v>3206</v>
      </c>
      <c r="D13" s="25">
        <v>1171</v>
      </c>
      <c r="E13" s="26">
        <f aca="true" t="shared" si="1" ref="E13:E18">F13+G13</f>
        <v>1451.6</v>
      </c>
      <c r="F13" s="25">
        <v>280.6</v>
      </c>
      <c r="G13" s="25">
        <v>1171</v>
      </c>
      <c r="H13" s="15">
        <f>E13/B13</f>
        <v>0.331642677633082</v>
      </c>
      <c r="I13" s="8">
        <f>F13/C13</f>
        <v>0.08752339363693076</v>
      </c>
      <c r="J13" s="12">
        <f>G13/D13</f>
        <v>1</v>
      </c>
      <c r="K13" s="24">
        <v>3195.7</v>
      </c>
      <c r="L13" s="25">
        <v>2925.4</v>
      </c>
      <c r="M13" s="25">
        <v>270.3</v>
      </c>
      <c r="N13" s="26">
        <v>2925.4</v>
      </c>
      <c r="O13" s="25">
        <v>2925.4</v>
      </c>
      <c r="P13" s="25">
        <v>0</v>
      </c>
      <c r="Q13" s="15">
        <f aca="true" t="shared" si="2" ref="Q13:S15">N13/K13</f>
        <v>0.9154175923897738</v>
      </c>
      <c r="R13" s="8">
        <f t="shared" si="2"/>
        <v>1</v>
      </c>
      <c r="S13" s="12">
        <f t="shared" si="2"/>
        <v>0</v>
      </c>
      <c r="T13" s="24"/>
      <c r="U13" s="25"/>
      <c r="V13" s="25"/>
      <c r="W13" s="26"/>
      <c r="X13" s="25"/>
      <c r="Y13" s="25"/>
      <c r="Z13" s="15"/>
      <c r="AA13" s="8"/>
      <c r="AB13" s="12"/>
      <c r="AC13" s="22">
        <f>Z13-H13</f>
        <v>-0.331642677633082</v>
      </c>
      <c r="AD13" s="22">
        <f>AA13-I13</f>
        <v>-0.08752339363693076</v>
      </c>
      <c r="AE13" s="22">
        <f>AB13-J13</f>
        <v>-1</v>
      </c>
      <c r="AF13" s="22">
        <f>Z13-Q13</f>
        <v>-0.9154175923897738</v>
      </c>
      <c r="AG13" s="22">
        <f>AA13-R13</f>
        <v>-1</v>
      </c>
      <c r="AH13" s="22">
        <f>AB13-S13</f>
        <v>0</v>
      </c>
    </row>
    <row r="14" spans="1:34" ht="38.25">
      <c r="A14" s="17" t="s">
        <v>1</v>
      </c>
      <c r="B14" s="24">
        <f t="shared" si="0"/>
        <v>21468.399999999998</v>
      </c>
      <c r="C14" s="25">
        <v>19039.8</v>
      </c>
      <c r="D14" s="25">
        <v>2428.6</v>
      </c>
      <c r="E14" s="26">
        <f t="shared" si="1"/>
        <v>16994.5</v>
      </c>
      <c r="F14" s="25">
        <v>14565.9</v>
      </c>
      <c r="G14" s="25">
        <v>2428.6</v>
      </c>
      <c r="H14" s="15">
        <f aca="true" t="shared" si="3" ref="H14:H19">E14/B14</f>
        <v>0.7916053362150883</v>
      </c>
      <c r="I14" s="8">
        <f aca="true" t="shared" si="4" ref="I14:I19">F14/C14</f>
        <v>0.7650237922667255</v>
      </c>
      <c r="J14" s="12">
        <f aca="true" t="shared" si="5" ref="J14:J19">G14/D14</f>
        <v>1</v>
      </c>
      <c r="K14" s="24">
        <v>5117.78</v>
      </c>
      <c r="L14" s="25">
        <v>4971.88</v>
      </c>
      <c r="M14" s="25">
        <v>145.9</v>
      </c>
      <c r="N14" s="26">
        <v>2332.88</v>
      </c>
      <c r="O14" s="25">
        <v>2187.01</v>
      </c>
      <c r="P14" s="25">
        <v>145.88</v>
      </c>
      <c r="Q14" s="15">
        <f t="shared" si="2"/>
        <v>0.4558382736264553</v>
      </c>
      <c r="R14" s="8">
        <f t="shared" si="2"/>
        <v>0.4398758618470277</v>
      </c>
      <c r="S14" s="12">
        <f t="shared" si="2"/>
        <v>0.9998629198080876</v>
      </c>
      <c r="T14" s="24">
        <v>2784.9</v>
      </c>
      <c r="U14" s="25">
        <v>2784.9</v>
      </c>
      <c r="V14" s="25"/>
      <c r="W14" s="26">
        <v>500.1</v>
      </c>
      <c r="X14" s="25">
        <v>500.1</v>
      </c>
      <c r="Y14" s="25"/>
      <c r="Z14" s="15">
        <f aca="true" t="shared" si="6" ref="Z14:Z19">W14/T14</f>
        <v>0.1795755682430249</v>
      </c>
      <c r="AA14" s="8">
        <f aca="true" t="shared" si="7" ref="AA14:AA19">X14/U14</f>
        <v>0.1795755682430249</v>
      </c>
      <c r="AB14" s="12"/>
      <c r="AC14" s="22">
        <f aca="true" t="shared" si="8" ref="AC14:AC19">Z14-H14</f>
        <v>-0.6120297679720634</v>
      </c>
      <c r="AD14" s="22">
        <f aca="true" t="shared" si="9" ref="AD14:AD21">AA14-I14</f>
        <v>-0.5854482240237006</v>
      </c>
      <c r="AE14" s="22">
        <f aca="true" t="shared" si="10" ref="AE14:AE21">AB14-J14</f>
        <v>-1</v>
      </c>
      <c r="AF14" s="22">
        <f aca="true" t="shared" si="11" ref="AF14:AF19">Z14-Q14</f>
        <v>-0.2762627053834304</v>
      </c>
      <c r="AG14" s="22">
        <f aca="true" t="shared" si="12" ref="AG14:AG19">AA14-R14</f>
        <v>-0.2603002936040028</v>
      </c>
      <c r="AH14" s="22">
        <f aca="true" t="shared" si="13" ref="AH14:AH19">AB14-S14</f>
        <v>-0.9998629198080876</v>
      </c>
    </row>
    <row r="15" spans="1:34" ht="12.75">
      <c r="A15" s="17" t="s">
        <v>2</v>
      </c>
      <c r="B15" s="24">
        <f t="shared" si="0"/>
        <v>629.3</v>
      </c>
      <c r="C15" s="25">
        <v>391.7</v>
      </c>
      <c r="D15" s="25">
        <v>237.6</v>
      </c>
      <c r="E15" s="26">
        <f t="shared" si="1"/>
        <v>186.7</v>
      </c>
      <c r="F15" s="25">
        <v>0</v>
      </c>
      <c r="G15" s="25">
        <v>186.7</v>
      </c>
      <c r="H15" s="15">
        <f t="shared" si="3"/>
        <v>0.2966788495153345</v>
      </c>
      <c r="I15" s="8">
        <f t="shared" si="4"/>
        <v>0</v>
      </c>
      <c r="J15" s="12">
        <f t="shared" si="5"/>
        <v>0.7857744107744108</v>
      </c>
      <c r="K15" s="24">
        <v>442.39</v>
      </c>
      <c r="L15" s="25">
        <v>391.69</v>
      </c>
      <c r="M15" s="25">
        <v>50.7</v>
      </c>
      <c r="N15" s="26">
        <v>50.65</v>
      </c>
      <c r="O15" s="25">
        <v>0</v>
      </c>
      <c r="P15" s="25">
        <v>50.65</v>
      </c>
      <c r="Q15" s="15">
        <f t="shared" si="2"/>
        <v>0.11449173805917855</v>
      </c>
      <c r="R15" s="8">
        <f t="shared" si="2"/>
        <v>0</v>
      </c>
      <c r="S15" s="12">
        <f t="shared" si="2"/>
        <v>0.9990138067061143</v>
      </c>
      <c r="T15" s="24">
        <v>391.7</v>
      </c>
      <c r="U15" s="25">
        <v>391.7</v>
      </c>
      <c r="V15" s="25"/>
      <c r="W15" s="26">
        <v>0</v>
      </c>
      <c r="X15" s="25">
        <v>0</v>
      </c>
      <c r="Y15" s="25">
        <v>0</v>
      </c>
      <c r="Z15" s="15">
        <f t="shared" si="6"/>
        <v>0</v>
      </c>
      <c r="AA15" s="8">
        <f t="shared" si="7"/>
        <v>0</v>
      </c>
      <c r="AB15" s="12"/>
      <c r="AC15" s="22">
        <f t="shared" si="8"/>
        <v>-0.2966788495153345</v>
      </c>
      <c r="AD15" s="22">
        <f t="shared" si="9"/>
        <v>0</v>
      </c>
      <c r="AE15" s="22"/>
      <c r="AF15" s="22">
        <f t="shared" si="11"/>
        <v>-0.11449173805917855</v>
      </c>
      <c r="AG15" s="22">
        <f t="shared" si="12"/>
        <v>0</v>
      </c>
      <c r="AH15" s="22"/>
    </row>
    <row r="16" spans="1:34" ht="25.5" customHeight="1">
      <c r="A16" s="17" t="s">
        <v>14</v>
      </c>
      <c r="B16" s="24">
        <f t="shared" si="0"/>
        <v>24137.03</v>
      </c>
      <c r="C16" s="25">
        <v>20136.25</v>
      </c>
      <c r="D16" s="25">
        <v>4000.78</v>
      </c>
      <c r="E16" s="26">
        <f t="shared" si="1"/>
        <v>24137.03</v>
      </c>
      <c r="F16" s="25">
        <v>20136.25</v>
      </c>
      <c r="G16" s="25">
        <v>4000.78</v>
      </c>
      <c r="H16" s="15">
        <f t="shared" si="3"/>
        <v>1</v>
      </c>
      <c r="I16" s="8">
        <f t="shared" si="4"/>
        <v>1</v>
      </c>
      <c r="J16" s="12">
        <f t="shared" si="5"/>
        <v>1</v>
      </c>
      <c r="K16" s="24"/>
      <c r="L16" s="25"/>
      <c r="M16" s="25"/>
      <c r="N16" s="26"/>
      <c r="O16" s="25"/>
      <c r="P16" s="25"/>
      <c r="Q16" s="15"/>
      <c r="R16" s="8"/>
      <c r="S16" s="12"/>
      <c r="T16" s="24"/>
      <c r="U16" s="25"/>
      <c r="V16" s="25"/>
      <c r="W16" s="26"/>
      <c r="X16" s="25"/>
      <c r="Y16" s="25"/>
      <c r="Z16" s="15"/>
      <c r="AA16" s="8"/>
      <c r="AB16" s="12"/>
      <c r="AC16" s="22"/>
      <c r="AD16" s="22"/>
      <c r="AE16" s="22"/>
      <c r="AF16" s="22"/>
      <c r="AG16" s="22"/>
      <c r="AH16" s="22"/>
    </row>
    <row r="17" spans="1:34" ht="12.75">
      <c r="A17" s="17" t="s">
        <v>3</v>
      </c>
      <c r="B17" s="24">
        <f t="shared" si="0"/>
        <v>22587.100000000002</v>
      </c>
      <c r="C17" s="25">
        <v>17222.4</v>
      </c>
      <c r="D17" s="25">
        <v>5364.7</v>
      </c>
      <c r="E17" s="26">
        <f t="shared" si="1"/>
        <v>14503.5</v>
      </c>
      <c r="F17" s="25">
        <v>9138.8</v>
      </c>
      <c r="G17" s="25">
        <v>5364.7</v>
      </c>
      <c r="H17" s="15">
        <f t="shared" si="3"/>
        <v>0.6421143041824757</v>
      </c>
      <c r="I17" s="8">
        <f t="shared" si="4"/>
        <v>0.5306345224823484</v>
      </c>
      <c r="J17" s="12">
        <f t="shared" si="5"/>
        <v>1</v>
      </c>
      <c r="K17" s="24">
        <v>14728.01</v>
      </c>
      <c r="L17" s="25">
        <v>13091.91</v>
      </c>
      <c r="M17" s="25">
        <v>1636.1</v>
      </c>
      <c r="N17" s="26">
        <v>7604.54</v>
      </c>
      <c r="O17" s="25">
        <v>7604.54</v>
      </c>
      <c r="P17" s="25">
        <v>0</v>
      </c>
      <c r="Q17" s="15">
        <f aca="true" t="shared" si="14" ref="Q17:S19">N17/K17</f>
        <v>0.516331805858361</v>
      </c>
      <c r="R17" s="8">
        <f t="shared" si="14"/>
        <v>0.5808579496803752</v>
      </c>
      <c r="S17" s="12">
        <f t="shared" si="14"/>
        <v>0</v>
      </c>
      <c r="T17" s="24">
        <v>6774.7</v>
      </c>
      <c r="U17" s="25">
        <v>5138.7</v>
      </c>
      <c r="V17" s="25">
        <v>1636.1</v>
      </c>
      <c r="W17" s="26">
        <v>6757.4</v>
      </c>
      <c r="X17" s="25">
        <v>5121.3</v>
      </c>
      <c r="Y17" s="25">
        <v>1636.1</v>
      </c>
      <c r="Z17" s="15">
        <f t="shared" si="6"/>
        <v>0.9974463813895817</v>
      </c>
      <c r="AA17" s="8">
        <f t="shared" si="7"/>
        <v>0.9966139295930878</v>
      </c>
      <c r="AB17" s="12">
        <f>Y17/V17</f>
        <v>1</v>
      </c>
      <c r="AC17" s="22">
        <f t="shared" si="8"/>
        <v>0.355332077207106</v>
      </c>
      <c r="AD17" s="22">
        <f t="shared" si="9"/>
        <v>0.4659794071107394</v>
      </c>
      <c r="AE17" s="22">
        <f t="shared" si="10"/>
        <v>0</v>
      </c>
      <c r="AF17" s="22">
        <f t="shared" si="11"/>
        <v>0.4811145755312207</v>
      </c>
      <c r="AG17" s="22">
        <f t="shared" si="12"/>
        <v>0.4157559799127126</v>
      </c>
      <c r="AH17" s="22">
        <f t="shared" si="13"/>
        <v>1</v>
      </c>
    </row>
    <row r="18" spans="1:34" s="16" customFormat="1" ht="12.75">
      <c r="A18" s="18" t="s">
        <v>4</v>
      </c>
      <c r="B18" s="24">
        <f t="shared" si="0"/>
        <v>84260.90000000001</v>
      </c>
      <c r="C18" s="27">
        <v>69298.6</v>
      </c>
      <c r="D18" s="27">
        <v>14962.3</v>
      </c>
      <c r="E18" s="26">
        <f t="shared" si="1"/>
        <v>80659.5</v>
      </c>
      <c r="F18" s="27">
        <v>65697.2</v>
      </c>
      <c r="G18" s="27">
        <v>14962.3</v>
      </c>
      <c r="H18" s="15">
        <f t="shared" si="3"/>
        <v>0.9572589421665326</v>
      </c>
      <c r="I18" s="8">
        <f t="shared" si="4"/>
        <v>0.9480306961468196</v>
      </c>
      <c r="J18" s="12">
        <f t="shared" si="5"/>
        <v>1</v>
      </c>
      <c r="K18" s="24">
        <v>17814.25</v>
      </c>
      <c r="L18" s="27">
        <v>14832.48</v>
      </c>
      <c r="M18" s="27">
        <v>2981.77</v>
      </c>
      <c r="N18" s="26">
        <v>10995.61</v>
      </c>
      <c r="O18" s="27">
        <v>8013.84</v>
      </c>
      <c r="P18" s="27">
        <v>2981.77</v>
      </c>
      <c r="Q18" s="15">
        <f t="shared" si="14"/>
        <v>0.6172367627040151</v>
      </c>
      <c r="R18" s="8">
        <f t="shared" si="14"/>
        <v>0.5402899582537782</v>
      </c>
      <c r="S18" s="12">
        <f t="shared" si="14"/>
        <v>1</v>
      </c>
      <c r="T18" s="24">
        <v>7422.6</v>
      </c>
      <c r="U18" s="27">
        <v>6792.8</v>
      </c>
      <c r="V18" s="27">
        <v>629.8</v>
      </c>
      <c r="W18" s="26">
        <v>7111.7</v>
      </c>
      <c r="X18" s="27">
        <v>6481.9</v>
      </c>
      <c r="Y18" s="27">
        <v>629.8</v>
      </c>
      <c r="Z18" s="15">
        <f t="shared" si="6"/>
        <v>0.958114407350524</v>
      </c>
      <c r="AA18" s="8">
        <f t="shared" si="7"/>
        <v>0.9542309504180897</v>
      </c>
      <c r="AB18" s="12">
        <f>Y18/V18</f>
        <v>1</v>
      </c>
      <c r="AC18" s="22">
        <f t="shared" si="8"/>
        <v>0.0008554651839913774</v>
      </c>
      <c r="AD18" s="22">
        <f t="shared" si="9"/>
        <v>0.006200254271270134</v>
      </c>
      <c r="AE18" s="22">
        <f t="shared" si="10"/>
        <v>0</v>
      </c>
      <c r="AF18" s="22">
        <f>Z18-Q18</f>
        <v>0.34087764464650894</v>
      </c>
      <c r="AG18" s="22">
        <f t="shared" si="12"/>
        <v>0.41394099216431146</v>
      </c>
      <c r="AH18" s="22">
        <f t="shared" si="13"/>
        <v>0</v>
      </c>
    </row>
    <row r="19" spans="1:34" ht="12.75">
      <c r="A19" s="17" t="s">
        <v>5</v>
      </c>
      <c r="B19" s="24">
        <f aca="true" t="shared" si="15" ref="B19:G19">B13+B14+B15+B16+B17+B18</f>
        <v>157459.73</v>
      </c>
      <c r="C19" s="24">
        <f t="shared" si="15"/>
        <v>129294.75</v>
      </c>
      <c r="D19" s="24">
        <f t="shared" si="15"/>
        <v>28164.98</v>
      </c>
      <c r="E19" s="24">
        <f t="shared" si="15"/>
        <v>137932.83000000002</v>
      </c>
      <c r="F19" s="24">
        <f t="shared" si="15"/>
        <v>109818.75</v>
      </c>
      <c r="G19" s="24">
        <f t="shared" si="15"/>
        <v>28114.079999999998</v>
      </c>
      <c r="H19" s="15">
        <f t="shared" si="3"/>
        <v>0.875987974830136</v>
      </c>
      <c r="I19" s="8">
        <f t="shared" si="4"/>
        <v>0.8493674337125058</v>
      </c>
      <c r="J19" s="12">
        <f t="shared" si="5"/>
        <v>0.9981927911896262</v>
      </c>
      <c r="K19" s="24">
        <f aca="true" t="shared" si="16" ref="K19:P19">K13+K14+K15+K16+K17+K18</f>
        <v>41298.13</v>
      </c>
      <c r="L19" s="24">
        <f t="shared" si="16"/>
        <v>36213.36</v>
      </c>
      <c r="M19" s="24">
        <f t="shared" si="16"/>
        <v>5084.77</v>
      </c>
      <c r="N19" s="24">
        <f t="shared" si="16"/>
        <v>23909.08</v>
      </c>
      <c r="O19" s="24">
        <f t="shared" si="16"/>
        <v>20730.79</v>
      </c>
      <c r="P19" s="24">
        <f t="shared" si="16"/>
        <v>3178.3</v>
      </c>
      <c r="Q19" s="15">
        <f t="shared" si="14"/>
        <v>0.5789385621092288</v>
      </c>
      <c r="R19" s="8">
        <f t="shared" si="14"/>
        <v>0.5724624834591433</v>
      </c>
      <c r="S19" s="12">
        <f t="shared" si="14"/>
        <v>0.625062687201191</v>
      </c>
      <c r="T19" s="24">
        <f aca="true" t="shared" si="17" ref="T19:Y19">T13+T14+T15+T16+T17+T18</f>
        <v>17373.9</v>
      </c>
      <c r="U19" s="24">
        <f t="shared" si="17"/>
        <v>15108.099999999999</v>
      </c>
      <c r="V19" s="24">
        <f t="shared" si="17"/>
        <v>2265.8999999999996</v>
      </c>
      <c r="W19" s="24">
        <f t="shared" si="17"/>
        <v>14369.2</v>
      </c>
      <c r="X19" s="24">
        <f t="shared" si="17"/>
        <v>12103.3</v>
      </c>
      <c r="Y19" s="24">
        <f t="shared" si="17"/>
        <v>2265.8999999999996</v>
      </c>
      <c r="Z19" s="15">
        <f t="shared" si="6"/>
        <v>0.8270566769694772</v>
      </c>
      <c r="AA19" s="8">
        <f t="shared" si="7"/>
        <v>0.8011133100786996</v>
      </c>
      <c r="AB19" s="12">
        <f>Y19/V19</f>
        <v>1</v>
      </c>
      <c r="AC19" s="22">
        <f t="shared" si="8"/>
        <v>-0.04893129786065886</v>
      </c>
      <c r="AD19" s="22">
        <f t="shared" si="9"/>
        <v>-0.04825412363380621</v>
      </c>
      <c r="AE19" s="22">
        <f t="shared" si="10"/>
        <v>0.0018072088103737727</v>
      </c>
      <c r="AF19" s="22">
        <f t="shared" si="11"/>
        <v>0.24811811486024837</v>
      </c>
      <c r="AG19" s="22">
        <f t="shared" si="12"/>
        <v>0.22865082661955627</v>
      </c>
      <c r="AH19" s="22">
        <f t="shared" si="13"/>
        <v>0.37493731279880904</v>
      </c>
    </row>
    <row r="20" spans="1:34" ht="13.5" thickBot="1">
      <c r="A20" s="19" t="s">
        <v>6</v>
      </c>
      <c r="B20" s="24">
        <v>36679.5</v>
      </c>
      <c r="C20" s="28">
        <v>36679.5</v>
      </c>
      <c r="D20" s="29"/>
      <c r="E20" s="29"/>
      <c r="F20" s="29"/>
      <c r="G20" s="29"/>
      <c r="H20" s="15"/>
      <c r="I20" s="8"/>
      <c r="J20" s="12"/>
      <c r="K20" s="24">
        <v>8417.25</v>
      </c>
      <c r="L20" s="28">
        <v>8417.25</v>
      </c>
      <c r="M20" s="29"/>
      <c r="N20" s="29"/>
      <c r="O20" s="29"/>
      <c r="P20" s="29"/>
      <c r="Q20" s="15"/>
      <c r="R20" s="8"/>
      <c r="S20" s="12"/>
      <c r="T20" s="24"/>
      <c r="U20" s="28"/>
      <c r="V20" s="29"/>
      <c r="W20" s="29"/>
      <c r="X20" s="29"/>
      <c r="Y20" s="29"/>
      <c r="Z20" s="15"/>
      <c r="AA20" s="8"/>
      <c r="AB20" s="12"/>
      <c r="AC20" s="22"/>
      <c r="AD20" s="22"/>
      <c r="AE20" s="22"/>
      <c r="AF20" s="22"/>
      <c r="AG20" s="22"/>
      <c r="AH20" s="22"/>
    </row>
    <row r="21" spans="1:34" s="2" customFormat="1" ht="15.75" customHeight="1" thickBot="1">
      <c r="A21" s="20" t="s">
        <v>15</v>
      </c>
      <c r="B21" s="30">
        <f aca="true" t="shared" si="18" ref="B21:G21">B19+B20</f>
        <v>194139.23</v>
      </c>
      <c r="C21" s="30">
        <f t="shared" si="18"/>
        <v>165974.25</v>
      </c>
      <c r="D21" s="30">
        <f t="shared" si="18"/>
        <v>28164.98</v>
      </c>
      <c r="E21" s="30">
        <f t="shared" si="18"/>
        <v>137932.83000000002</v>
      </c>
      <c r="F21" s="30">
        <f t="shared" si="18"/>
        <v>109818.75</v>
      </c>
      <c r="G21" s="30">
        <f t="shared" si="18"/>
        <v>28114.079999999998</v>
      </c>
      <c r="H21" s="15">
        <f>E21/B21</f>
        <v>0.7104840685728485</v>
      </c>
      <c r="I21" s="8">
        <f>F21/C21</f>
        <v>0.6616613721706831</v>
      </c>
      <c r="J21" s="12">
        <f>G21/D21</f>
        <v>0.9981927911896262</v>
      </c>
      <c r="K21" s="30">
        <f aca="true" t="shared" si="19" ref="K21:P21">K19+K20</f>
        <v>49715.38</v>
      </c>
      <c r="L21" s="30">
        <f t="shared" si="19"/>
        <v>44630.61</v>
      </c>
      <c r="M21" s="30">
        <f t="shared" si="19"/>
        <v>5084.77</v>
      </c>
      <c r="N21" s="30">
        <f t="shared" si="19"/>
        <v>23909.08</v>
      </c>
      <c r="O21" s="30">
        <f t="shared" si="19"/>
        <v>20730.79</v>
      </c>
      <c r="P21" s="30">
        <f t="shared" si="19"/>
        <v>3178.3</v>
      </c>
      <c r="Q21" s="15">
        <f>N21/K21</f>
        <v>0.48091918436507985</v>
      </c>
      <c r="R21" s="8">
        <f>O21/L21</f>
        <v>0.4644971242830873</v>
      </c>
      <c r="S21" s="12">
        <f>P21/M21</f>
        <v>0.625062687201191</v>
      </c>
      <c r="T21" s="30">
        <f aca="true" t="shared" si="20" ref="T21:Y21">T19+T20</f>
        <v>17373.9</v>
      </c>
      <c r="U21" s="30">
        <f t="shared" si="20"/>
        <v>15108.099999999999</v>
      </c>
      <c r="V21" s="30">
        <f>V19+V20</f>
        <v>2265.8999999999996</v>
      </c>
      <c r="W21" s="30">
        <f t="shared" si="20"/>
        <v>14369.2</v>
      </c>
      <c r="X21" s="30">
        <f t="shared" si="20"/>
        <v>12103.3</v>
      </c>
      <c r="Y21" s="30">
        <f t="shared" si="20"/>
        <v>2265.8999999999996</v>
      </c>
      <c r="Z21" s="15">
        <f>W21/T21</f>
        <v>0.8270566769694772</v>
      </c>
      <c r="AA21" s="8">
        <f>X21/U21</f>
        <v>0.8011133100786996</v>
      </c>
      <c r="AB21" s="12">
        <f>Y21/V21</f>
        <v>1</v>
      </c>
      <c r="AC21" s="22">
        <f>Z21-H21</f>
        <v>0.11657260839662864</v>
      </c>
      <c r="AD21" s="22">
        <f t="shared" si="9"/>
        <v>0.13945193790801647</v>
      </c>
      <c r="AE21" s="22">
        <f t="shared" si="10"/>
        <v>0.0018072088103737727</v>
      </c>
      <c r="AF21" s="22">
        <f>Z21-Q21</f>
        <v>0.3461374926043973</v>
      </c>
      <c r="AG21" s="22">
        <f>AA21-R21</f>
        <v>0.33661618579561225</v>
      </c>
      <c r="AH21" s="22">
        <f>AB21-S21</f>
        <v>0.37493731279880904</v>
      </c>
    </row>
    <row r="25" spans="2:8" ht="12.75">
      <c r="B25" s="58"/>
      <c r="C25" s="58"/>
      <c r="D25" s="58"/>
      <c r="G25" s="59"/>
      <c r="H25" s="59"/>
    </row>
  </sheetData>
  <sheetProtection/>
  <mergeCells count="63">
    <mergeCell ref="AA10:AA11"/>
    <mergeCell ref="AB10:AB11"/>
    <mergeCell ref="AC8:AE8"/>
    <mergeCell ref="AD9:AE9"/>
    <mergeCell ref="AD10:AD11"/>
    <mergeCell ref="Z8:AB8"/>
    <mergeCell ref="Z9:Z11"/>
    <mergeCell ref="AE10:AE11"/>
    <mergeCell ref="AC9:AC11"/>
    <mergeCell ref="AA9:AB9"/>
    <mergeCell ref="T9:T11"/>
    <mergeCell ref="U9:V9"/>
    <mergeCell ref="W9:W11"/>
    <mergeCell ref="AF7:AH7"/>
    <mergeCell ref="AF8:AH8"/>
    <mergeCell ref="AF9:AF11"/>
    <mergeCell ref="AG9:AH9"/>
    <mergeCell ref="AG10:AG11"/>
    <mergeCell ref="AH10:AH11"/>
    <mergeCell ref="Y10:Y11"/>
    <mergeCell ref="P3:V3"/>
    <mergeCell ref="V10:V11"/>
    <mergeCell ref="U2:V2"/>
    <mergeCell ref="W8:Y8"/>
    <mergeCell ref="U10:U11"/>
    <mergeCell ref="AC7:AE7"/>
    <mergeCell ref="X10:X11"/>
    <mergeCell ref="Q8:S8"/>
    <mergeCell ref="T7:AB7"/>
    <mergeCell ref="T8:V8"/>
    <mergeCell ref="B25:D25"/>
    <mergeCell ref="G25:H25"/>
    <mergeCell ref="B8:D8"/>
    <mergeCell ref="D10:D11"/>
    <mergeCell ref="B9:B11"/>
    <mergeCell ref="C9:D9"/>
    <mergeCell ref="R10:R11"/>
    <mergeCell ref="S10:S11"/>
    <mergeCell ref="L9:M9"/>
    <mergeCell ref="M10:M11"/>
    <mergeCell ref="P10:P11"/>
    <mergeCell ref="R9:S9"/>
    <mergeCell ref="L10:L11"/>
    <mergeCell ref="B7:J7"/>
    <mergeCell ref="K7:S7"/>
    <mergeCell ref="F10:F11"/>
    <mergeCell ref="G10:G11"/>
    <mergeCell ref="I10:I11"/>
    <mergeCell ref="J10:J11"/>
    <mergeCell ref="N9:N11"/>
    <mergeCell ref="O10:O11"/>
    <mergeCell ref="K8:M8"/>
    <mergeCell ref="C10:C11"/>
    <mergeCell ref="A5:H5"/>
    <mergeCell ref="A7:A11"/>
    <mergeCell ref="Q9:Q11"/>
    <mergeCell ref="H8:J8"/>
    <mergeCell ref="H9:H11"/>
    <mergeCell ref="I9:J9"/>
    <mergeCell ref="E8:G8"/>
    <mergeCell ref="E9:E11"/>
    <mergeCell ref="K9:K11"/>
    <mergeCell ref="N8:P8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Борисович</cp:lastModifiedBy>
  <cp:lastPrinted>2015-04-28T10:28:38Z</cp:lastPrinted>
  <dcterms:created xsi:type="dcterms:W3CDTF">2012-04-13T07:57:37Z</dcterms:created>
  <dcterms:modified xsi:type="dcterms:W3CDTF">2015-05-19T05:02:51Z</dcterms:modified>
  <cp:category/>
  <cp:version/>
  <cp:contentType/>
  <cp:contentStatus/>
</cp:coreProperties>
</file>