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815" activeTab="0"/>
  </bookViews>
  <sheets>
    <sheet name="Анализ закупок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'Анализ закупок'!$B$1:$I$234</definedName>
  </definedNames>
  <calcPr fullCalcOnLoad="1"/>
</workbook>
</file>

<file path=xl/sharedStrings.xml><?xml version="1.0" encoding="utf-8"?>
<sst xmlns="http://schemas.openxmlformats.org/spreadsheetml/2006/main" count="514" uniqueCount="388">
  <si>
    <t>1</t>
  </si>
  <si>
    <t>2</t>
  </si>
  <si>
    <t>3</t>
  </si>
  <si>
    <t>4</t>
  </si>
  <si>
    <t>Александровское городское поселение</t>
  </si>
  <si>
    <t>Яйвинское городское поселение</t>
  </si>
  <si>
    <t>Вильвенское городское поселение</t>
  </si>
  <si>
    <t>Скопкортненское сельское поселение</t>
  </si>
  <si>
    <t>Проект бюджета</t>
  </si>
  <si>
    <t>тыс.руб</t>
  </si>
  <si>
    <t>%</t>
  </si>
  <si>
    <t>структура, %</t>
  </si>
  <si>
    <t>2014 г. Проект</t>
  </si>
  <si>
    <t>2015 г. Проект</t>
  </si>
  <si>
    <t>2014 г. к первоначальному бюджету 2013 г.</t>
  </si>
  <si>
    <t>2013 г. первоначальный бюджет</t>
  </si>
  <si>
    <t>2016 г. Проект</t>
  </si>
  <si>
    <t>Ведомство</t>
  </si>
  <si>
    <t>Наименование</t>
  </si>
  <si>
    <t>2013 г. Первоначальный бюджет (Решение ЗС АМР от 18.12.2012 № 473) тыс.руб</t>
  </si>
  <si>
    <t>2014 г. тыс.руб</t>
  </si>
  <si>
    <t>2015 г. тыс.руб</t>
  </si>
  <si>
    <t>2016 г. тыс.руб</t>
  </si>
  <si>
    <t>Управление образования администрации АМР</t>
  </si>
  <si>
    <t>342 303,6</t>
  </si>
  <si>
    <t>389 120,4</t>
  </si>
  <si>
    <t>394 651,8</t>
  </si>
  <si>
    <t>401 742,4</t>
  </si>
  <si>
    <t>Контрольно-счетная палата АМР</t>
  </si>
  <si>
    <t>2 528,6</t>
  </si>
  <si>
    <t>2 579,4</t>
  </si>
  <si>
    <t>Администрация АМР</t>
  </si>
  <si>
    <t>132 457,4</t>
  </si>
  <si>
    <t>135 022,3</t>
  </si>
  <si>
    <t>127 628,6</t>
  </si>
  <si>
    <t>122 339,7</t>
  </si>
  <si>
    <t>Земское Собрание АМР</t>
  </si>
  <si>
    <t>2 641,0</t>
  </si>
  <si>
    <t>2 971,6</t>
  </si>
  <si>
    <t>3 029,7</t>
  </si>
  <si>
    <t>Финансовое управление АМР</t>
  </si>
  <si>
    <t>105 126,7</t>
  </si>
  <si>
    <t>65 798,6</t>
  </si>
  <si>
    <t>64 069,1</t>
  </si>
  <si>
    <t>Итого расходов</t>
  </si>
  <si>
    <t>584 772,3</t>
  </si>
  <si>
    <t>595 441,5</t>
  </si>
  <si>
    <t>598 391,7</t>
  </si>
  <si>
    <t>605 707,7</t>
  </si>
  <si>
    <t>наименование товаров, выполненных работ, оказанных услуг.</t>
  </si>
  <si>
    <t>Объем закупок  в соответствии муниципальными контрактами  (договорами)</t>
  </si>
  <si>
    <t>сумма, руб.</t>
  </si>
  <si>
    <t>Перечень муниципальных контрактов (договоров), наименование  поставщиков (подрядчиков)  товаров, выполненных работ, оказанных услуг.</t>
  </si>
  <si>
    <t xml:space="preserve">Оплата поставленного товара, выполненных работ, оказанных услуг </t>
  </si>
  <si>
    <t>№ п/п</t>
  </si>
  <si>
    <t>Договор от 01.01.2013г. № 156 (услуги связи)</t>
  </si>
  <si>
    <t>Договор от 25.12.2013г. № 156 (услуги связи)</t>
  </si>
  <si>
    <t>Договор от 25.12.2013г. № 5237308 (услуги интернет "Школьный интернет"</t>
  </si>
  <si>
    <t>Договор от 25.12.2013г. № 990747 (Услуги интернет "Деловая лига"</t>
  </si>
  <si>
    <t>Итого по КОСГУ 221 "Услуги связи"</t>
  </si>
  <si>
    <t>Итого по КОСГУ 225 "Услуги по содержанию помещений"</t>
  </si>
  <si>
    <t>Договор от 02.10.2013г. № б/н</t>
  </si>
  <si>
    <t xml:space="preserve">    Макрорегиональный филиал  " Урал" ОАО "Ростелеком</t>
  </si>
  <si>
    <t xml:space="preserve"> ООО "Наш дом" </t>
  </si>
  <si>
    <t xml:space="preserve"> ИП Латышева Галина Викторовна</t>
  </si>
  <si>
    <t xml:space="preserve"> ИП Клыкун Анатолий Васильевич</t>
  </si>
  <si>
    <t xml:space="preserve"> Предприниматель Петренко Олег Викторович</t>
  </si>
  <si>
    <t xml:space="preserve"> Березниковский отдел филиал ФГУП "Охрана" МВД России по Пермскому краю" </t>
  </si>
  <si>
    <t xml:space="preserve"> ИП Скорняков Валентин Владимирович </t>
  </si>
  <si>
    <t xml:space="preserve"> ИП Вершинин Михаил Александрович</t>
  </si>
  <si>
    <t xml:space="preserve"> ООО "УралПромСервис"</t>
  </si>
  <si>
    <t xml:space="preserve"> ИП Сабаляев Николай Валерьевич</t>
  </si>
  <si>
    <r>
      <t xml:space="preserve"> </t>
    </r>
    <r>
      <rPr>
        <b/>
        <sz val="8"/>
        <rFont val="Times New Roman"/>
        <family val="1"/>
      </rPr>
      <t xml:space="preserve"> ООО "ФранэксАвто"</t>
    </r>
  </si>
  <si>
    <t xml:space="preserve">   НОУ "Центр повышения квалификации "Профи" </t>
  </si>
  <si>
    <t>КОСГУ 225 "Работы, услуги по содержанию имущества"</t>
  </si>
  <si>
    <t>ООО "Сервис"</t>
  </si>
  <si>
    <t>ООО "ПЦЭО"</t>
  </si>
  <si>
    <t>ИП Латышева Галина Викторовна</t>
  </si>
  <si>
    <t>ООО "Прайд-М"</t>
  </si>
  <si>
    <t>Договор от 27.12.2013г. № ПО-2927 (Клинетская лицензия  1С Предприятие на 1 рабочее место)</t>
  </si>
  <si>
    <t>Договор от 27.12.2013г. № ПО - 2944 (Приобретение лицензии на программу 1С  Школьный атестат)</t>
  </si>
  <si>
    <t>ООО "Урал-Пресс-Пермь"</t>
  </si>
  <si>
    <t>Договор от 27.12.2013г. № 1670 (Подписка на периодические печатные издания на 2 пол. 2014г.)</t>
  </si>
  <si>
    <t>Договор от 29.10.2014г. № 1670 (Подписка на перидическую литературу на 1 пол. 2015г.)</t>
  </si>
  <si>
    <t>Физ. Лицо  (Пермское отделение № 6984/0667)</t>
  </si>
  <si>
    <t>Восточный филиал Центра гигиены и эпидемиологии в ПК</t>
  </si>
  <si>
    <t>Договор  (Проведение ЕГЭ и ГИА за июнь 2014г.)</t>
  </si>
  <si>
    <t>Булдакова Наталья Андреевна</t>
  </si>
  <si>
    <t>Договор ГПХ по проведению ЕГЭ</t>
  </si>
  <si>
    <t xml:space="preserve">Макушина Ольга Алексеевна </t>
  </si>
  <si>
    <t>МБУ "Экран"</t>
  </si>
  <si>
    <t>Договор от 24.06.2014г. № 4 (Показ фильмов для воспитанников летнего оздоровительного лагеря).</t>
  </si>
  <si>
    <t>Договор от 25.12.2013г. № 2811 (сан. бак. Исследование воды)</t>
  </si>
  <si>
    <t>Договор от 25.12.2013г. № 2773 (гигиеническое обучение по программе)</t>
  </si>
  <si>
    <t>Договор от 01.07.2014г. № 3 (посещение музея  и проведение экскурсий)</t>
  </si>
  <si>
    <t>ЗАО "ПФ "СКБ Контур"</t>
  </si>
  <si>
    <t>Договор от 14.07.2014г. № 03090189/14 (лицензия на право использования СКЗИ "КриптоПро" программы "Контур-Экстерн")</t>
  </si>
  <si>
    <t>ЗАО "СофтЛайн Трейд"</t>
  </si>
  <si>
    <t>Договор от 11.08.2014г. № Тг070520 (Права на программу для ЭВМ Касперский)</t>
  </si>
  <si>
    <t>Терехин Дмитрий Вадимович</t>
  </si>
  <si>
    <t>Договор за проведение ЕГЭ и ГИА</t>
  </si>
  <si>
    <t>Договор от 25.12.2013г.№ 2811 (исследование физических факторов)</t>
  </si>
  <si>
    <t>ИП Шаклеин Евгений Алексеевич</t>
  </si>
  <si>
    <t>Договор от 25.11.2013г. № 1С ИП-2274 (обслуживание 1С Предприятие)</t>
  </si>
  <si>
    <t>Договор от 25.11.2013г. №  ИП-2429  (обслуживание системы Гарант)</t>
  </si>
  <si>
    <t>ЗАО "ТелекомПлюс"</t>
  </si>
  <si>
    <t>Договор от 22.10.2014г.  № 70350 (Информ. услуги СПС КонсультантПлюс)</t>
  </si>
  <si>
    <t>ЗАО "Калуга Астрал"</t>
  </si>
  <si>
    <r>
      <t>Договор от 27.10.2014г. № 74ЭП (</t>
    </r>
    <r>
      <rPr>
        <sz val="8"/>
        <color indexed="60"/>
        <rFont val="Times New Roman"/>
        <family val="1"/>
      </rPr>
      <t>сертификат ключа</t>
    </r>
    <r>
      <rPr>
        <sz val="8"/>
        <rFont val="Times New Roman"/>
        <family val="1"/>
      </rPr>
      <t>)</t>
    </r>
  </si>
  <si>
    <t xml:space="preserve">Губахинский ОВО - Филиал ФГКУ УВО ГУ МВД России по ПК </t>
  </si>
  <si>
    <t>Договор от 25.12.2013г. № 58/1 (услуги охраны имущества)</t>
  </si>
  <si>
    <t>абонентские линии, переговоры</t>
  </si>
  <si>
    <t>интернет</t>
  </si>
  <si>
    <t>услуги интернет "Школьный интернет"</t>
  </si>
  <si>
    <t>КОСГУ 223 "Коммунальные услуги"</t>
  </si>
  <si>
    <r>
      <t xml:space="preserve">  </t>
    </r>
    <r>
      <rPr>
        <b/>
        <sz val="8"/>
        <rFont val="Times New Roman"/>
        <family val="1"/>
      </rPr>
      <t xml:space="preserve">КОСГУ 221 "Услуги связи"   </t>
    </r>
  </si>
  <si>
    <t>Пермская энергосбытовая компания</t>
  </si>
  <si>
    <t>э/энергия</t>
  </si>
  <si>
    <t>ООО "Гарант-М"</t>
  </si>
  <si>
    <t>Водоснабжение</t>
  </si>
  <si>
    <t>Водоотведение</t>
  </si>
  <si>
    <t>51473,36</t>
  </si>
  <si>
    <t>77414,40</t>
  </si>
  <si>
    <t>51305,76</t>
  </si>
  <si>
    <t>Тепловая энергия</t>
  </si>
  <si>
    <t>Итого по КОСГУ 223 "Коммунальные услуги"</t>
  </si>
  <si>
    <t>Договор от 27.12.2013г. № 30-В/14</t>
  </si>
  <si>
    <t>Договор от 27.12.2013г. № 32-К/14</t>
  </si>
  <si>
    <t>Договор от 27.12.2013г. № 1</t>
  </si>
  <si>
    <t>7</t>
  </si>
  <si>
    <t>примечания</t>
  </si>
  <si>
    <t>Обслуживание пожарной сигнализации  и аварийное освещение</t>
  </si>
  <si>
    <t xml:space="preserve">Договор от 25.12.2013г. № 1/14 </t>
  </si>
  <si>
    <t xml:space="preserve">Договор от 25.12.2013г. № 2/14 </t>
  </si>
  <si>
    <t>Обслуживание охранной сигнализации</t>
  </si>
  <si>
    <t>Огнезащитная пропитка чердачных деревянных конструкций.</t>
  </si>
  <si>
    <t xml:space="preserve">Договор от 27.10.2014г. № 14г. </t>
  </si>
  <si>
    <t>Монтаж приборов системы речевого оповещения.</t>
  </si>
  <si>
    <t xml:space="preserve">Договор от 27.10.2014г. № 34. </t>
  </si>
  <si>
    <t>Монтаж охранной сигнализации в мастерских.</t>
  </si>
  <si>
    <t>ИП Клыкун А.В.</t>
  </si>
  <si>
    <t xml:space="preserve">Договор от 01.10.2014г. № 9 </t>
  </si>
  <si>
    <t>Ремонт приборов учета тепловой энергии</t>
  </si>
  <si>
    <t>Техническое обслуживание приборов учета т/энергии</t>
  </si>
  <si>
    <r>
      <t>Договор от</t>
    </r>
    <r>
      <rPr>
        <b/>
        <i/>
        <sz val="8"/>
        <rFont val="Times New Roman"/>
        <family val="1"/>
      </rPr>
      <t xml:space="preserve"> 29.11.2013г. </t>
    </r>
  </si>
  <si>
    <r>
      <t>Договор от</t>
    </r>
    <r>
      <rPr>
        <sz val="8"/>
        <color indexed="60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25.12.2013г.</t>
    </r>
    <r>
      <rPr>
        <sz val="8"/>
        <rFont val="Times New Roman"/>
        <family val="1"/>
      </rPr>
      <t xml:space="preserve"> № 12/13 (огнезащитная пропитка чердачных деревянных конструкций)</t>
    </r>
  </si>
  <si>
    <t xml:space="preserve">Договор от 27.12.2013г. № 58/1 </t>
  </si>
  <si>
    <t>Техническое обслуживание средств тревожной сигнализации.</t>
  </si>
  <si>
    <t>Услуга по проверке тех. состояния АМТ</t>
  </si>
  <si>
    <t>Договор от 25.12.2013гш. № 114/13</t>
  </si>
  <si>
    <t>Техническое обслуживание и ремонт э/оборудование</t>
  </si>
  <si>
    <t xml:space="preserve"> МУП "Коммунальные электрические сети"</t>
  </si>
  <si>
    <t>Сбор, вывоз и складированиеТБО</t>
  </si>
  <si>
    <t xml:space="preserve">Договор от 27.12.2013г. № б/н. </t>
  </si>
  <si>
    <t>Очистка территории от снега.</t>
  </si>
  <si>
    <t xml:space="preserve">Договор от 02.12.2013г.№ б/н </t>
  </si>
  <si>
    <t xml:space="preserve">Договор от 24.10.2014г.№ б/н </t>
  </si>
  <si>
    <t>Дератизация, дезинсекция.</t>
  </si>
  <si>
    <r>
      <t xml:space="preserve">Договор от 30.12.2013г  </t>
    </r>
    <r>
      <rPr>
        <b/>
        <i/>
        <sz val="8"/>
        <rFont val="Times New Roman"/>
        <family val="1"/>
      </rPr>
      <t>№ б/н</t>
    </r>
  </si>
  <si>
    <t>Замена сгона на стояке отопления.</t>
  </si>
  <si>
    <t>Договор от 27.12.2013г. № 8-ТО.</t>
  </si>
  <si>
    <t>Прочистка внутренней канализации.</t>
  </si>
  <si>
    <t xml:space="preserve">  ООО "Гарант -М"</t>
  </si>
  <si>
    <t>техническое обслуживание систем вентиляции</t>
  </si>
  <si>
    <r>
      <t xml:space="preserve">Договор от </t>
    </r>
    <r>
      <rPr>
        <b/>
        <i/>
        <sz val="8"/>
        <rFont val="Times New Roman"/>
        <family val="1"/>
      </rPr>
      <t xml:space="preserve">25.12.2013г. № б/н </t>
    </r>
  </si>
  <si>
    <t>Промывка системы отопления.</t>
  </si>
  <si>
    <t xml:space="preserve">Договор от 25.12.2013г. № б/н  </t>
  </si>
  <si>
    <t xml:space="preserve"> ООО "АлгрейдКом"</t>
  </si>
  <si>
    <t>заправка картриджей</t>
  </si>
  <si>
    <t xml:space="preserve"> ООО "ООО «Прикамский Центр Экспертизы и Оценки»" </t>
  </si>
  <si>
    <t xml:space="preserve">Договор от 29.10.2014г. № 3-0110-2014 </t>
  </si>
  <si>
    <t>Заключение о техническом состоянии и проценте эксплуатационного износа транспортных средств автобу КАВЗ 3397620.</t>
  </si>
  <si>
    <t xml:space="preserve">Договор от 25.12.2013г. № б/н </t>
  </si>
  <si>
    <t xml:space="preserve">Договор от 27.12.2013г. № 26 </t>
  </si>
  <si>
    <t>Ремонт холодильного оборудования.</t>
  </si>
  <si>
    <t xml:space="preserve"> Договор от 08.09.2014г. № б/н </t>
  </si>
  <si>
    <t xml:space="preserve">техническое обслуживание (5000 руб.) и ремонт автомобиля </t>
  </si>
  <si>
    <t>Договор от 10.02.2014.№ 10</t>
  </si>
  <si>
    <t>Повышение квалиф.</t>
  </si>
  <si>
    <t>Договор б/н от 27.12.2014г.</t>
  </si>
  <si>
    <t xml:space="preserve">Договор б/н от 27.12.2013г. </t>
  </si>
  <si>
    <t>Договор б/н от 28.03.2014г.</t>
  </si>
  <si>
    <t xml:space="preserve">Контракт б/н от 25.08.2014г. </t>
  </si>
  <si>
    <t>то же</t>
  </si>
  <si>
    <t xml:space="preserve">то же </t>
  </si>
  <si>
    <t>Оказание услуг по организации питания учащихся из многодетных малоимущих и малоимущих семей</t>
  </si>
  <si>
    <t xml:space="preserve"> Питание в лагере</t>
  </si>
  <si>
    <t>Договор от 20.06.2014г.</t>
  </si>
  <si>
    <t>Контракт от 17.06.2014г.</t>
  </si>
  <si>
    <t>5</t>
  </si>
  <si>
    <t>6</t>
  </si>
  <si>
    <t xml:space="preserve">Договор от 07.05.2014г. № Н-0105-2014 </t>
  </si>
  <si>
    <t>Оценка РСАИ</t>
  </si>
  <si>
    <t xml:space="preserve">Договор от  25.12.2013г  № 89 </t>
  </si>
  <si>
    <t>Аккариц.обработка тер.</t>
  </si>
  <si>
    <t>1С Предприятие</t>
  </si>
  <si>
    <t>1С Школьный аттестат</t>
  </si>
  <si>
    <t>Подписка</t>
  </si>
  <si>
    <t>Показ к/фильмов</t>
  </si>
  <si>
    <t xml:space="preserve">МБУ "Краеведческий музей" АГП </t>
  </si>
  <si>
    <t>Поесещение музея</t>
  </si>
  <si>
    <t>права на программу</t>
  </si>
  <si>
    <t>Информационное обсл.</t>
  </si>
  <si>
    <t>Охрана имущества</t>
  </si>
  <si>
    <t xml:space="preserve">    31.12.14г.- 4000 руб.(ДЗ)</t>
  </si>
  <si>
    <t>Договор от 01.08.13г. № 5237308</t>
  </si>
  <si>
    <t xml:space="preserve">ООО "Ривьера" </t>
  </si>
  <si>
    <t>Договор от 27.12.2013г.</t>
  </si>
  <si>
    <t>Организация эксурсии</t>
  </si>
  <si>
    <t>ГАОУ "Пермский кадетский корпус Приволжского федерального округа"</t>
  </si>
  <si>
    <t>Учебно-полевые сборы</t>
  </si>
  <si>
    <t xml:space="preserve">КОСГУ 310 "Увеличение стоимости основных средств" </t>
  </si>
  <si>
    <t>ИП Сабирова Рамиля Камиловна</t>
  </si>
  <si>
    <t>Договор от 25.12.2013г. № 37/2014 (99000 руб.)</t>
  </si>
  <si>
    <t>стол письменный -1шт</t>
  </si>
  <si>
    <t>кресло-13шт</t>
  </si>
  <si>
    <t>ООО "АлгрейдКом"</t>
  </si>
  <si>
    <t>цифровая видеокамера</t>
  </si>
  <si>
    <t>ИП Бакшаев С.Л.</t>
  </si>
  <si>
    <t>Договор от 20.12.2013г.</t>
  </si>
  <si>
    <t>книги</t>
  </si>
  <si>
    <t>ООО "Межрегионсервис"</t>
  </si>
  <si>
    <t>Договор от 29.08.2014г.</t>
  </si>
  <si>
    <t>машина швейн.-перепл.</t>
  </si>
  <si>
    <t>ООО ТД "Учебники"</t>
  </si>
  <si>
    <t>Контракт от 21.07.2014г.</t>
  </si>
  <si>
    <t xml:space="preserve">ООО "Рекламное Агенство  "Лайт-Сити" </t>
  </si>
  <si>
    <t>приобретение стенда</t>
  </si>
  <si>
    <t>ООО "Учебный комплект"</t>
  </si>
  <si>
    <t>Контракт поставки от 25.12.2013г. № 66</t>
  </si>
  <si>
    <t>макет автомата Калашникова- 2шт.</t>
  </si>
  <si>
    <t>Интерактивная система - 3шт.</t>
  </si>
  <si>
    <t xml:space="preserve">Договор от 25.12.2013г. № 87 </t>
  </si>
  <si>
    <t>принтер лазерный -шт.</t>
  </si>
  <si>
    <t>ООО "Бригада"</t>
  </si>
  <si>
    <t>мультмедивмпроектор - 3шт</t>
  </si>
  <si>
    <t>МФУ - 2 шт</t>
  </si>
  <si>
    <t>Договор от от 11.12.2013г.№ 18</t>
  </si>
  <si>
    <t>КОСГУ 340 "Увеличение стоимости материальных запсов"</t>
  </si>
  <si>
    <t>канцлярские товары</t>
  </si>
  <si>
    <t>игры,мяч, воланчик</t>
  </si>
  <si>
    <t>флэш - диск - 13шт.</t>
  </si>
  <si>
    <t xml:space="preserve">ООО "АлгрейдКом" </t>
  </si>
  <si>
    <t>Накопитель 2шт.- 40 руб., память оперативная 2шт.- 1700 руб., маршрутизатор 1шт.-1300 руб.</t>
  </si>
  <si>
    <t>Договор от 27.12.2013г. № 29</t>
  </si>
  <si>
    <t>системный блок1шт.</t>
  </si>
  <si>
    <t>булат 1шт.</t>
  </si>
  <si>
    <t>акустическая сист. -2шт.</t>
  </si>
  <si>
    <t>кардридж 10 шт</t>
  </si>
  <si>
    <t xml:space="preserve"> маршрутизатор 1шт</t>
  </si>
  <si>
    <t>ИП Викторова Н.М.</t>
  </si>
  <si>
    <t>Договор от 27.12.2013г. № 2712131</t>
  </si>
  <si>
    <t>Моющие средства</t>
  </si>
  <si>
    <t>посуда</t>
  </si>
  <si>
    <t>экран на радиатор 21шт</t>
  </si>
  <si>
    <t>фильтр для воды 3шт.</t>
  </si>
  <si>
    <t>ИП Гросу Ю.П.</t>
  </si>
  <si>
    <t xml:space="preserve">Договор от 02.06.2014г. </t>
  </si>
  <si>
    <t>ООО "ПКИМЦ "Глобус"</t>
  </si>
  <si>
    <t>договор от 20.08.2014г. № 7160</t>
  </si>
  <si>
    <t>лич. Карточка 200шт</t>
  </si>
  <si>
    <t>ООО "Орион"</t>
  </si>
  <si>
    <t>договор от 12.09.2014г. № 8903</t>
  </si>
  <si>
    <t>договор от 08.10.2014г. № 351/14</t>
  </si>
  <si>
    <t>бумага -50штт</t>
  </si>
  <si>
    <t>договор от 26.11.2014г. № 353/14</t>
  </si>
  <si>
    <t>142,23 (КЗ)</t>
  </si>
  <si>
    <t xml:space="preserve"> договор отсутствует            </t>
  </si>
  <si>
    <t>3538,82(ДЗ)</t>
  </si>
  <si>
    <t>590 (ДЗ)</t>
  </si>
  <si>
    <t>31.12.14- 85687,65 р. (ДЗ)</t>
  </si>
  <si>
    <t>31.12.14 - 59102,12 р.(ДЗ)</t>
  </si>
  <si>
    <t>Договор от 01.01.2013 № 990747 "Деловая лига" (отсутствует)</t>
  </si>
  <si>
    <t>27986,38 (ДЗ)</t>
  </si>
  <si>
    <t>167,60 (ДЗ)</t>
  </si>
  <si>
    <t>2368,41 (ДЗ)</t>
  </si>
  <si>
    <t>109483,74 (ДЗ)</t>
  </si>
  <si>
    <t>Задолженность на 01.01.2014г., руб.</t>
  </si>
  <si>
    <t>143992,72 (ДЗ) 142,23 (КЗ)</t>
  </si>
  <si>
    <t>3986,59 (ДЗ)</t>
  </si>
  <si>
    <t>8</t>
  </si>
  <si>
    <t>9</t>
  </si>
  <si>
    <t>10</t>
  </si>
  <si>
    <t>11</t>
  </si>
  <si>
    <t>140006,13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</si>
  <si>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</si>
  <si>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</si>
  <si>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</si>
  <si>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</si>
  <si>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</si>
  <si>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</si>
  <si>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</si>
  <si>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</si>
  <si>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</si>
  <si>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</si>
  <si>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</si>
  <si>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</si>
  <si>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</si>
  <si>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</si>
  <si>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</si>
  <si>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</si>
  <si>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</si>
  <si>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</si>
  <si>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</si>
  <si>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</si>
  <si>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</si>
  <si>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</si>
  <si>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</si>
  <si>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</si>
  <si>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</si>
  <si>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</si>
  <si>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</si>
  <si>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</si>
  <si>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</si>
  <si>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</si>
  <si>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</si>
  <si>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</si>
  <si>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</si>
  <si>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</si>
  <si>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</si>
  <si>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</si>
  <si>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</si>
  <si>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</si>
  <si>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</si>
  <si>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</si>
  <si>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</si>
  <si>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</si>
  <si>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</si>
  <si>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</si>
  <si>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</si>
  <si>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</si>
  <si>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</si>
  <si>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</si>
  <si>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</si>
  <si>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</si>
  <si>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</si>
  <si>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</si>
  <si>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</si>
  <si>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</si>
  <si>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</si>
  <si>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</si>
  <si>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</si>
  <si>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</si>
  <si>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</si>
  <si>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</si>
  <si>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</si>
  <si>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</si>
  <si>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</si>
  <si>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</si>
  <si>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</si>
  <si>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</si>
  <si>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</si>
  <si>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</si>
  <si>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Итого по косгу 310 "Увеличение стоимости основных средств"</t>
  </si>
  <si>
    <t>81</t>
  </si>
  <si>
    <t>82</t>
  </si>
  <si>
    <t>83</t>
  </si>
  <si>
    <t>84</t>
  </si>
  <si>
    <t>85</t>
  </si>
  <si>
    <t>86</t>
  </si>
  <si>
    <t>87</t>
  </si>
  <si>
    <t>Итого по КОСГУ 340 "Увеличение стоимости материальных запасов"</t>
  </si>
  <si>
    <t xml:space="preserve">Всего </t>
  </si>
  <si>
    <t xml:space="preserve">   КОСГУ 226 "Прочие услуги (выполнение работ)"</t>
  </si>
  <si>
    <t>Итого по КОСГУ 226 "Прочие услуги (выполнение работ)"</t>
  </si>
  <si>
    <t>Воронова Лидия Петровна</t>
  </si>
  <si>
    <t>Ермаков Олег Владимирович ГПХ по ВМЦП"Развитие сист.образ.АМР</t>
  </si>
  <si>
    <t>Желудкова Марина Васильевна</t>
  </si>
  <si>
    <t>Попова Ирина Валерьевна</t>
  </si>
  <si>
    <t>Хомякова Надежда Вячеславовна</t>
  </si>
  <si>
    <t>Договор ГПХ по ВМЦП"Развитие сист.образ.АМР"</t>
  </si>
  <si>
    <t>79</t>
  </si>
  <si>
    <t>88</t>
  </si>
  <si>
    <t>89</t>
  </si>
  <si>
    <t>90</t>
  </si>
  <si>
    <t>91</t>
  </si>
  <si>
    <r>
      <t xml:space="preserve">Договор подряда </t>
    </r>
    <r>
      <rPr>
        <b/>
        <i/>
        <sz val="8"/>
        <rFont val="Times New Roman"/>
        <family val="1"/>
      </rPr>
      <t xml:space="preserve">на изготовление и монтаж вывески  </t>
    </r>
    <r>
      <rPr>
        <sz val="8"/>
        <rFont val="Times New Roman"/>
        <family val="1"/>
      </rPr>
      <t>от 29.09.2014г. № 62</t>
    </r>
  </si>
  <si>
    <t xml:space="preserve">Договор  от 26.11.2013 г.№ 2321 </t>
  </si>
  <si>
    <t>отсутствует в плане-графике</t>
  </si>
  <si>
    <t xml:space="preserve">Договор от 30.12.2013г. № 88. </t>
  </si>
  <si>
    <r>
      <rPr>
        <i/>
        <sz val="8"/>
        <rFont val="Times New Roman"/>
        <family val="1"/>
      </rPr>
      <t>Договор от</t>
    </r>
    <r>
      <rPr>
        <i/>
        <sz val="8"/>
        <color indexed="60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 xml:space="preserve">25.12.2014г. </t>
    </r>
    <r>
      <rPr>
        <i/>
        <sz val="8"/>
        <rFont val="Times New Roman"/>
        <family val="1"/>
      </rPr>
      <t>№ 12/13 (огнезащитная пропитка чердачных деревянных конструкций)</t>
    </r>
  </si>
  <si>
    <r>
      <rPr>
        <i/>
        <sz val="8"/>
        <rFont val="Times New Roman"/>
        <family val="1"/>
      </rPr>
      <t xml:space="preserve">Договор от </t>
    </r>
    <r>
      <rPr>
        <b/>
        <i/>
        <sz val="8"/>
        <rFont val="Times New Roman"/>
        <family val="1"/>
      </rPr>
      <t xml:space="preserve">29.11.2014г. </t>
    </r>
  </si>
  <si>
    <r>
      <t>Д</t>
    </r>
    <r>
      <rPr>
        <i/>
        <sz val="8"/>
        <rFont val="Times New Roman"/>
        <family val="1"/>
      </rPr>
      <t>оговор от</t>
    </r>
    <r>
      <rPr>
        <b/>
        <i/>
        <sz val="8"/>
        <rFont val="Times New Roman"/>
        <family val="1"/>
      </rPr>
      <t xml:space="preserve"> 25.12.2014г. б/н </t>
    </r>
  </si>
  <si>
    <t>Объем закупок товаров, выполнения работ, оказания услуг согласно первичным документам МБОУ "СОШ № 1"</t>
  </si>
  <si>
    <t>договор отсутствует</t>
  </si>
  <si>
    <t xml:space="preserve">Договор  от 27.12.2012 г.№ 2321 </t>
  </si>
  <si>
    <t>Анализ заключенных контрактов (договоров) на закупку товаров, работ и услуг                                                                                                                                   МБОУ «Базовая школа с филиалами Средняя общеобразовательная школа № 1» за 2014г.</t>
  </si>
  <si>
    <t xml:space="preserve">                                            Приложение № 2  к отчету КСП АМР  от 13.08.2015г.№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</si>
</sst>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  <numFmt numFmtId="178" formatCode="#,##0.0_р_."/>
    <numFmt numFmtId="179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8"/>
      <color indexed="6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color indexed="60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29" borderId="0" applyNumberFormat="0" applyBorder="0" applyAlignment="0" applyProtection="0"/>
    <xf numFmtId="0" fontId="8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4" fontId="6" fillId="38" borderId="1" applyNumberFormat="0" applyProtection="0">
      <alignment vertical="center"/>
    </xf>
    <xf numFmtId="4" fontId="10" fillId="38" borderId="1" applyNumberFormat="0" applyProtection="0">
      <alignment vertical="center"/>
    </xf>
    <xf numFmtId="4" fontId="6" fillId="38" borderId="1" applyNumberFormat="0" applyProtection="0">
      <alignment horizontal="left" vertical="center" indent="1"/>
    </xf>
    <xf numFmtId="0" fontId="11" fillId="38" borderId="2" applyNumberFormat="0" applyProtection="0">
      <alignment horizontal="left" vertical="top" indent="1"/>
    </xf>
    <xf numFmtId="4" fontId="6" fillId="39" borderId="1" applyNumberFormat="0" applyProtection="0">
      <alignment horizontal="left" vertical="center" indent="1"/>
    </xf>
    <xf numFmtId="4" fontId="6" fillId="40" borderId="1" applyNumberFormat="0" applyProtection="0">
      <alignment horizontal="right" vertical="center"/>
    </xf>
    <xf numFmtId="4" fontId="6" fillId="41" borderId="1" applyNumberFormat="0" applyProtection="0">
      <alignment horizontal="right" vertical="center"/>
    </xf>
    <xf numFmtId="4" fontId="6" fillId="42" borderId="3" applyNumberFormat="0" applyProtection="0">
      <alignment horizontal="right" vertical="center"/>
    </xf>
    <xf numFmtId="4" fontId="6" fillId="43" borderId="1" applyNumberFormat="0" applyProtection="0">
      <alignment horizontal="right" vertical="center"/>
    </xf>
    <xf numFmtId="4" fontId="6" fillId="44" borderId="1" applyNumberFormat="0" applyProtection="0">
      <alignment horizontal="right" vertical="center"/>
    </xf>
    <xf numFmtId="4" fontId="6" fillId="45" borderId="1" applyNumberFormat="0" applyProtection="0">
      <alignment horizontal="right" vertical="center"/>
    </xf>
    <xf numFmtId="4" fontId="6" fillId="46" borderId="1" applyNumberFormat="0" applyProtection="0">
      <alignment horizontal="right" vertical="center"/>
    </xf>
    <xf numFmtId="4" fontId="6" fillId="47" borderId="1" applyNumberFormat="0" applyProtection="0">
      <alignment horizontal="right" vertical="center"/>
    </xf>
    <xf numFmtId="4" fontId="6" fillId="48" borderId="1" applyNumberFormat="0" applyProtection="0">
      <alignment horizontal="right" vertical="center"/>
    </xf>
    <xf numFmtId="4" fontId="6" fillId="49" borderId="3" applyNumberFormat="0" applyProtection="0">
      <alignment horizontal="left" vertical="center" indent="1"/>
    </xf>
    <xf numFmtId="4" fontId="2" fillId="50" borderId="3" applyNumberFormat="0" applyProtection="0">
      <alignment horizontal="left" vertical="center" indent="1"/>
    </xf>
    <xf numFmtId="4" fontId="2" fillId="50" borderId="3" applyNumberFormat="0" applyProtection="0">
      <alignment horizontal="left" vertical="center" indent="1"/>
    </xf>
    <xf numFmtId="4" fontId="6" fillId="51" borderId="1" applyNumberFormat="0" applyProtection="0">
      <alignment horizontal="right" vertical="center"/>
    </xf>
    <xf numFmtId="4" fontId="6" fillId="52" borderId="3" applyNumberFormat="0" applyProtection="0">
      <alignment horizontal="left" vertical="center" indent="1"/>
    </xf>
    <xf numFmtId="4" fontId="6" fillId="51" borderId="3" applyNumberFormat="0" applyProtection="0">
      <alignment horizontal="left" vertical="center" indent="1"/>
    </xf>
    <xf numFmtId="0" fontId="2" fillId="50" borderId="2" applyNumberFormat="0" applyProtection="0">
      <alignment horizontal="left" vertical="center" indent="1"/>
    </xf>
    <xf numFmtId="0" fontId="6" fillId="50" borderId="2" applyNumberFormat="0" applyProtection="0">
      <alignment horizontal="left" vertical="top" indent="1"/>
    </xf>
    <xf numFmtId="0" fontId="2" fillId="51" borderId="2" applyNumberFormat="0" applyProtection="0">
      <alignment horizontal="left" vertical="center" indent="1"/>
    </xf>
    <xf numFmtId="0" fontId="6" fillId="51" borderId="2" applyNumberFormat="0" applyProtection="0">
      <alignment horizontal="left" vertical="top" indent="1"/>
    </xf>
    <xf numFmtId="0" fontId="2" fillId="53" borderId="2" applyNumberFormat="0" applyProtection="0">
      <alignment horizontal="left" vertical="center" indent="1"/>
    </xf>
    <xf numFmtId="0" fontId="6" fillId="53" borderId="1" applyNumberFormat="0" applyProtection="0">
      <alignment horizontal="left" vertical="center" indent="1"/>
    </xf>
    <xf numFmtId="0" fontId="6" fillId="53" borderId="2" applyNumberFormat="0" applyProtection="0">
      <alignment horizontal="left" vertical="top" indent="1"/>
    </xf>
    <xf numFmtId="0" fontId="6" fillId="52" borderId="1" applyNumberFormat="0" applyProtection="0">
      <alignment horizontal="left" vertical="center" indent="1"/>
    </xf>
    <xf numFmtId="0" fontId="6" fillId="52" borderId="2" applyNumberFormat="0" applyProtection="0">
      <alignment horizontal="left" vertical="top" indent="1"/>
    </xf>
    <xf numFmtId="0" fontId="6" fillId="54" borderId="4" applyNumberFormat="0">
      <alignment/>
      <protection locked="0"/>
    </xf>
    <xf numFmtId="0" fontId="12" fillId="50" borderId="5" applyBorder="0">
      <alignment/>
      <protection/>
    </xf>
    <xf numFmtId="4" fontId="13" fillId="55" borderId="2" applyNumberFormat="0" applyProtection="0">
      <alignment vertical="center"/>
    </xf>
    <xf numFmtId="4" fontId="10" fillId="55" borderId="6" applyNumberFormat="0" applyProtection="0">
      <alignment vertical="center"/>
    </xf>
    <xf numFmtId="4" fontId="13" fillId="56" borderId="2" applyNumberFormat="0" applyProtection="0">
      <alignment horizontal="left" vertical="center" indent="1"/>
    </xf>
    <xf numFmtId="0" fontId="13" fillId="55" borderId="2" applyNumberFormat="0" applyProtection="0">
      <alignment horizontal="left" vertical="top" indent="1"/>
    </xf>
    <xf numFmtId="4" fontId="14" fillId="52" borderId="2" applyNumberFormat="0" applyProtection="0">
      <alignment horizontal="right" vertical="center"/>
    </xf>
    <xf numFmtId="4" fontId="6" fillId="0" borderId="1" applyNumberFormat="0" applyProtection="0">
      <alignment horizontal="right" vertical="center"/>
    </xf>
    <xf numFmtId="4" fontId="10" fillId="54" borderId="1" applyNumberFormat="0" applyProtection="0">
      <alignment horizontal="right" vertical="center"/>
    </xf>
    <xf numFmtId="4" fontId="6" fillId="39" borderId="1" applyNumberFormat="0" applyProtection="0">
      <alignment horizontal="left" vertical="center" indent="1"/>
    </xf>
    <xf numFmtId="0" fontId="13" fillId="51" borderId="2" applyNumberFormat="0" applyProtection="0">
      <alignment horizontal="left" vertical="top" indent="1"/>
    </xf>
    <xf numFmtId="4" fontId="15" fillId="57" borderId="3" applyNumberFormat="0" applyProtection="0">
      <alignment horizontal="left" vertical="center" indent="1"/>
    </xf>
    <xf numFmtId="0" fontId="6" fillId="58" borderId="6">
      <alignment/>
      <protection/>
    </xf>
    <xf numFmtId="4" fontId="16" fillId="54" borderId="1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4" fillId="65" borderId="7" applyNumberFormat="0" applyAlignment="0" applyProtection="0"/>
    <xf numFmtId="0" fontId="45" fillId="66" borderId="8" applyNumberFormat="0" applyAlignment="0" applyProtection="0"/>
    <xf numFmtId="0" fontId="46" fillId="66" borderId="7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67" borderId="13" applyNumberFormat="0" applyAlignment="0" applyProtection="0"/>
    <xf numFmtId="0" fontId="52" fillId="0" borderId="0" applyNumberFormat="0" applyFill="0" applyBorder="0" applyAlignment="0" applyProtection="0"/>
    <xf numFmtId="0" fontId="53" fillId="68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69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7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7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7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6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4" fillId="54" borderId="0" xfId="0" applyNumberFormat="1" applyFont="1" applyFill="1" applyAlignment="1">
      <alignment horizontal="center" vertical="center"/>
    </xf>
    <xf numFmtId="0" fontId="4" fillId="5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2" fontId="4" fillId="0" borderId="0" xfId="0" applyNumberFormat="1" applyFont="1" applyFill="1" applyAlignment="1">
      <alignment horizontal="center" vertical="center"/>
    </xf>
    <xf numFmtId="49" fontId="5" fillId="54" borderId="0" xfId="0" applyNumberFormat="1" applyFont="1" applyFill="1" applyBorder="1" applyAlignment="1">
      <alignment horizontal="center" vertical="center"/>
    </xf>
    <xf numFmtId="0" fontId="5" fillId="54" borderId="0" xfId="0" applyFont="1" applyFill="1" applyAlignment="1">
      <alignment vertical="center"/>
    </xf>
    <xf numFmtId="164" fontId="4" fillId="54" borderId="0" xfId="0" applyNumberFormat="1" applyFont="1" applyFill="1" applyAlignment="1">
      <alignment vertical="center"/>
    </xf>
    <xf numFmtId="0" fontId="4" fillId="54" borderId="0" xfId="125" applyFont="1" applyFill="1" applyBorder="1" applyAlignment="1">
      <alignment horizontal="left" vertical="center" wrapText="1"/>
      <protection/>
    </xf>
    <xf numFmtId="4" fontId="4" fillId="54" borderId="0" xfId="0" applyNumberFormat="1" applyFont="1" applyFill="1" applyAlignment="1">
      <alignment vertical="center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7" xfId="0" applyFont="1" applyBorder="1" applyAlignment="1">
      <alignment horizontal="right" wrapText="1"/>
    </xf>
    <xf numFmtId="0" fontId="19" fillId="0" borderId="17" xfId="0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73" borderId="18" xfId="0" applyFont="1" applyFill="1" applyBorder="1" applyAlignment="1">
      <alignment horizontal="center"/>
    </xf>
    <xf numFmtId="0" fontId="20" fillId="73" borderId="19" xfId="0" applyFont="1" applyFill="1" applyBorder="1" applyAlignment="1">
      <alignment wrapText="1"/>
    </xf>
    <xf numFmtId="0" fontId="20" fillId="73" borderId="20" xfId="0" applyFont="1" applyFill="1" applyBorder="1" applyAlignment="1">
      <alignment horizontal="center"/>
    </xf>
    <xf numFmtId="0" fontId="20" fillId="73" borderId="21" xfId="0" applyFont="1" applyFill="1" applyBorder="1" applyAlignment="1">
      <alignment wrapText="1"/>
    </xf>
    <xf numFmtId="0" fontId="18" fillId="73" borderId="22" xfId="0" applyFont="1" applyFill="1" applyBorder="1" applyAlignment="1">
      <alignment/>
    </xf>
    <xf numFmtId="0" fontId="21" fillId="73" borderId="17" xfId="0" applyFont="1" applyFill="1" applyBorder="1" applyAlignment="1">
      <alignment wrapText="1"/>
    </xf>
    <xf numFmtId="172" fontId="20" fillId="0" borderId="17" xfId="0" applyNumberFormat="1" applyFont="1" applyBorder="1" applyAlignment="1">
      <alignment horizontal="right"/>
    </xf>
    <xf numFmtId="172" fontId="20" fillId="73" borderId="17" xfId="0" applyNumberFormat="1" applyFont="1" applyFill="1" applyBorder="1" applyAlignment="1">
      <alignment horizontal="right"/>
    </xf>
    <xf numFmtId="172" fontId="21" fillId="73" borderId="17" xfId="0" applyNumberFormat="1" applyFont="1" applyFill="1" applyBorder="1" applyAlignment="1">
      <alignment horizontal="right"/>
    </xf>
    <xf numFmtId="172" fontId="20" fillId="0" borderId="21" xfId="0" applyNumberFormat="1" applyFont="1" applyBorder="1" applyAlignment="1">
      <alignment horizontal="right" wrapText="1"/>
    </xf>
    <xf numFmtId="172" fontId="20" fillId="0" borderId="17" xfId="0" applyNumberFormat="1" applyFont="1" applyBorder="1" applyAlignment="1">
      <alignment horizontal="right" wrapText="1"/>
    </xf>
    <xf numFmtId="172" fontId="20" fillId="73" borderId="19" xfId="0" applyNumberFormat="1" applyFont="1" applyFill="1" applyBorder="1" applyAlignment="1">
      <alignment horizontal="right" wrapText="1"/>
    </xf>
    <xf numFmtId="172" fontId="20" fillId="73" borderId="17" xfId="0" applyNumberFormat="1" applyFont="1" applyFill="1" applyBorder="1" applyAlignment="1">
      <alignment horizontal="right" wrapText="1"/>
    </xf>
    <xf numFmtId="172" fontId="20" fillId="73" borderId="21" xfId="0" applyNumberFormat="1" applyFont="1" applyFill="1" applyBorder="1" applyAlignment="1">
      <alignment horizontal="right" wrapText="1"/>
    </xf>
    <xf numFmtId="172" fontId="21" fillId="73" borderId="17" xfId="0" applyNumberFormat="1" applyFont="1" applyFill="1" applyBorder="1" applyAlignment="1">
      <alignment horizontal="right" wrapText="1"/>
    </xf>
    <xf numFmtId="0" fontId="5" fillId="74" borderId="0" xfId="0" applyFont="1" applyFill="1" applyAlignment="1">
      <alignment vertical="center"/>
    </xf>
    <xf numFmtId="0" fontId="4" fillId="74" borderId="0" xfId="0" applyFont="1" applyFill="1" applyAlignment="1">
      <alignment vertical="center"/>
    </xf>
    <xf numFmtId="0" fontId="20" fillId="0" borderId="6" xfId="0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49" fontId="20" fillId="74" borderId="6" xfId="119" applyNumberFormat="1" applyFont="1" applyFill="1" applyBorder="1" applyAlignment="1">
      <alignment horizontal="center" vertical="center"/>
      <protection/>
    </xf>
    <xf numFmtId="0" fontId="19" fillId="74" borderId="6" xfId="119" applyNumberFormat="1" applyFont="1" applyFill="1" applyBorder="1" applyAlignment="1">
      <alignment horizontal="left" vertical="center" wrapText="1"/>
      <protection/>
    </xf>
    <xf numFmtId="178" fontId="19" fillId="74" borderId="6" xfId="0" applyNumberFormat="1" applyFont="1" applyFill="1" applyBorder="1" applyAlignment="1">
      <alignment horizontal="right" vertical="center"/>
    </xf>
    <xf numFmtId="0" fontId="20" fillId="74" borderId="6" xfId="119" applyNumberFormat="1" applyFont="1" applyFill="1" applyBorder="1" applyAlignment="1">
      <alignment horizontal="left" vertical="center" wrapText="1"/>
      <protection/>
    </xf>
    <xf numFmtId="49" fontId="20" fillId="54" borderId="24" xfId="119" applyNumberFormat="1" applyFont="1" applyFill="1" applyBorder="1" applyAlignment="1">
      <alignment horizontal="center" vertical="center"/>
      <protection/>
    </xf>
    <xf numFmtId="0" fontId="20" fillId="54" borderId="24" xfId="119" applyNumberFormat="1" applyFont="1" applyFill="1" applyBorder="1" applyAlignment="1">
      <alignment horizontal="left" vertical="center" wrapText="1"/>
      <protection/>
    </xf>
    <xf numFmtId="178" fontId="20" fillId="54" borderId="6" xfId="0" applyNumberFormat="1" applyFont="1" applyFill="1" applyBorder="1" applyAlignment="1">
      <alignment horizontal="right" vertical="center" wrapText="1"/>
    </xf>
    <xf numFmtId="178" fontId="20" fillId="54" borderId="6" xfId="0" applyNumberFormat="1" applyFont="1" applyFill="1" applyBorder="1" applyAlignment="1">
      <alignment horizontal="right" vertical="center"/>
    </xf>
    <xf numFmtId="0" fontId="19" fillId="74" borderId="24" xfId="119" applyNumberFormat="1" applyFont="1" applyFill="1" applyBorder="1" applyAlignment="1">
      <alignment horizontal="left" vertical="center" wrapText="1"/>
      <protection/>
    </xf>
    <xf numFmtId="49" fontId="20" fillId="54" borderId="6" xfId="0" applyNumberFormat="1" applyFont="1" applyFill="1" applyBorder="1" applyAlignment="1">
      <alignment horizontal="center" vertical="center" wrapText="1"/>
    </xf>
    <xf numFmtId="49" fontId="19" fillId="74" borderId="6" xfId="0" applyNumberFormat="1" applyFont="1" applyFill="1" applyBorder="1" applyAlignment="1">
      <alignment horizontal="left" vertical="center" wrapText="1"/>
    </xf>
    <xf numFmtId="165" fontId="20" fillId="54" borderId="6" xfId="0" applyNumberFormat="1" applyFont="1" applyFill="1" applyBorder="1" applyAlignment="1">
      <alignment horizontal="left" vertical="center" wrapText="1"/>
    </xf>
    <xf numFmtId="49" fontId="20" fillId="54" borderId="6" xfId="0" applyNumberFormat="1" applyFont="1" applyFill="1" applyBorder="1" applyAlignment="1">
      <alignment horizontal="left" vertical="center" wrapText="1"/>
    </xf>
    <xf numFmtId="49" fontId="20" fillId="74" borderId="24" xfId="119" applyNumberFormat="1" applyFont="1" applyFill="1" applyBorder="1" applyAlignment="1">
      <alignment horizontal="center" vertical="center"/>
      <protection/>
    </xf>
    <xf numFmtId="0" fontId="20" fillId="74" borderId="24" xfId="119" applyNumberFormat="1" applyFont="1" applyFill="1" applyBorder="1" applyAlignment="1">
      <alignment horizontal="left" vertical="center" wrapText="1"/>
      <protection/>
    </xf>
    <xf numFmtId="178" fontId="20" fillId="74" borderId="6" xfId="0" applyNumberFormat="1" applyFont="1" applyFill="1" applyBorder="1" applyAlignment="1">
      <alignment horizontal="right" vertical="center"/>
    </xf>
    <xf numFmtId="49" fontId="20" fillId="54" borderId="24" xfId="0" applyNumberFormat="1" applyFont="1" applyFill="1" applyBorder="1" applyAlignment="1">
      <alignment horizontal="center" vertical="center" wrapText="1"/>
    </xf>
    <xf numFmtId="49" fontId="20" fillId="74" borderId="24" xfId="0" applyNumberFormat="1" applyFont="1" applyFill="1" applyBorder="1" applyAlignment="1">
      <alignment horizontal="center" vertical="center"/>
    </xf>
    <xf numFmtId="0" fontId="20" fillId="74" borderId="24" xfId="0" applyNumberFormat="1" applyFont="1" applyFill="1" applyBorder="1" applyAlignment="1">
      <alignment horizontal="left" vertical="center" wrapText="1"/>
    </xf>
    <xf numFmtId="49" fontId="19" fillId="54" borderId="6" xfId="0" applyNumberFormat="1" applyFont="1" applyFill="1" applyBorder="1" applyAlignment="1">
      <alignment horizontal="center" vertical="center" wrapText="1"/>
    </xf>
    <xf numFmtId="49" fontId="20" fillId="54" borderId="6" xfId="0" applyNumberFormat="1" applyFont="1" applyFill="1" applyBorder="1" applyAlignment="1">
      <alignment vertical="center" wrapText="1"/>
    </xf>
    <xf numFmtId="0" fontId="20" fillId="54" borderId="0" xfId="0" applyFont="1" applyFill="1" applyAlignment="1">
      <alignment vertical="center"/>
    </xf>
    <xf numFmtId="0" fontId="20" fillId="54" borderId="6" xfId="0" applyFont="1" applyFill="1" applyBorder="1" applyAlignment="1">
      <alignment vertical="center" wrapText="1"/>
    </xf>
    <xf numFmtId="49" fontId="20" fillId="54" borderId="24" xfId="0" applyNumberFormat="1" applyFont="1" applyFill="1" applyBorder="1" applyAlignment="1">
      <alignment horizontal="left" vertical="center" wrapText="1"/>
    </xf>
    <xf numFmtId="49" fontId="19" fillId="54" borderId="24" xfId="0" applyNumberFormat="1" applyFont="1" applyFill="1" applyBorder="1" applyAlignment="1">
      <alignment horizontal="left" vertical="center" wrapText="1"/>
    </xf>
    <xf numFmtId="49" fontId="19" fillId="74" borderId="6" xfId="0" applyNumberFormat="1" applyFont="1" applyFill="1" applyBorder="1" applyAlignment="1">
      <alignment horizontal="center" vertical="center" wrapText="1"/>
    </xf>
    <xf numFmtId="0" fontId="19" fillId="74" borderId="24" xfId="0" applyNumberFormat="1" applyFont="1" applyFill="1" applyBorder="1" applyAlignment="1">
      <alignment horizontal="left" vertical="center" wrapText="1"/>
    </xf>
    <xf numFmtId="49" fontId="20" fillId="54" borderId="6" xfId="0" applyNumberFormat="1" applyFont="1" applyFill="1" applyBorder="1" applyAlignment="1">
      <alignment horizontal="center" vertical="center"/>
    </xf>
    <xf numFmtId="0" fontId="19" fillId="75" borderId="24" xfId="119" applyNumberFormat="1" applyFont="1" applyFill="1" applyBorder="1" applyAlignment="1">
      <alignment horizontal="left" vertical="center" wrapText="1"/>
      <protection/>
    </xf>
    <xf numFmtId="178" fontId="20" fillId="75" borderId="6" xfId="0" applyNumberFormat="1" applyFont="1" applyFill="1" applyBorder="1" applyAlignment="1">
      <alignment horizontal="right" vertical="center"/>
    </xf>
    <xf numFmtId="49" fontId="19" fillId="75" borderId="6" xfId="0" applyNumberFormat="1" applyFont="1" applyFill="1" applyBorder="1" applyAlignment="1">
      <alignment horizontal="center" vertical="center" wrapText="1"/>
    </xf>
    <xf numFmtId="178" fontId="19" fillId="75" borderId="6" xfId="0" applyNumberFormat="1" applyFont="1" applyFill="1" applyBorder="1" applyAlignment="1">
      <alignment horizontal="right" vertical="center" wrapText="1"/>
    </xf>
    <xf numFmtId="178" fontId="19" fillId="75" borderId="6" xfId="0" applyNumberFormat="1" applyFont="1" applyFill="1" applyBorder="1" applyAlignment="1">
      <alignment horizontal="right" vertical="center"/>
    </xf>
    <xf numFmtId="0" fontId="19" fillId="54" borderId="6" xfId="0" applyFont="1" applyFill="1" applyBorder="1" applyAlignment="1">
      <alignment vertical="center" wrapText="1"/>
    </xf>
    <xf numFmtId="49" fontId="19" fillId="75" borderId="6" xfId="0" applyNumberFormat="1" applyFont="1" applyFill="1" applyBorder="1" applyAlignment="1">
      <alignment horizontal="left" vertical="center" wrapText="1"/>
    </xf>
    <xf numFmtId="0" fontId="20" fillId="74" borderId="6" xfId="0" applyFont="1" applyFill="1" applyBorder="1" applyAlignment="1">
      <alignment vertical="center"/>
    </xf>
    <xf numFmtId="49" fontId="20" fillId="74" borderId="6" xfId="0" applyNumberFormat="1" applyFont="1" applyFill="1" applyBorder="1" applyAlignment="1">
      <alignment horizontal="center" vertical="center" wrapText="1"/>
    </xf>
    <xf numFmtId="0" fontId="24" fillId="74" borderId="6" xfId="119" applyNumberFormat="1" applyFont="1" applyFill="1" applyBorder="1" applyAlignment="1">
      <alignment horizontal="left" vertical="center" wrapText="1"/>
      <protection/>
    </xf>
    <xf numFmtId="0" fontId="24" fillId="74" borderId="24" xfId="119" applyNumberFormat="1" applyFont="1" applyFill="1" applyBorder="1" applyAlignment="1">
      <alignment horizontal="left" vertical="center" wrapText="1"/>
      <protection/>
    </xf>
    <xf numFmtId="0" fontId="19" fillId="54" borderId="6" xfId="0" applyFont="1" applyFill="1" applyBorder="1" applyAlignment="1">
      <alignment vertical="center"/>
    </xf>
    <xf numFmtId="49" fontId="20" fillId="74" borderId="6" xfId="0" applyNumberFormat="1" applyFont="1" applyFill="1" applyBorder="1" applyAlignment="1">
      <alignment horizontal="left" vertical="center" wrapText="1"/>
    </xf>
    <xf numFmtId="2" fontId="20" fillId="54" borderId="24" xfId="119" applyNumberFormat="1" applyFont="1" applyFill="1" applyBorder="1" applyAlignment="1">
      <alignment horizontal="center" vertical="center"/>
      <protection/>
    </xf>
    <xf numFmtId="49" fontId="19" fillId="75" borderId="24" xfId="119" applyNumberFormat="1" applyFont="1" applyFill="1" applyBorder="1" applyAlignment="1">
      <alignment horizontal="center" vertical="center"/>
      <protection/>
    </xf>
    <xf numFmtId="2" fontId="19" fillId="74" borderId="6" xfId="0" applyNumberFormat="1" applyFont="1" applyFill="1" applyBorder="1" applyAlignment="1">
      <alignment horizontal="center" vertical="center"/>
    </xf>
    <xf numFmtId="2" fontId="20" fillId="74" borderId="6" xfId="0" applyNumberFormat="1" applyFont="1" applyFill="1" applyBorder="1" applyAlignment="1">
      <alignment horizontal="center" vertical="center"/>
    </xf>
    <xf numFmtId="2" fontId="19" fillId="75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0" fillId="54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20" fillId="74" borderId="6" xfId="0" applyNumberFormat="1" applyFont="1" applyFill="1" applyBorder="1" applyAlignment="1">
      <alignment horizontal="center" vertical="center" wrapText="1"/>
    </xf>
    <xf numFmtId="2" fontId="19" fillId="74" borderId="6" xfId="0" applyNumberFormat="1" applyFont="1" applyFill="1" applyBorder="1" applyAlignment="1">
      <alignment horizontal="center" vertical="center" wrapText="1"/>
    </xf>
    <xf numFmtId="2" fontId="19" fillId="75" borderId="6" xfId="0" applyNumberFormat="1" applyFont="1" applyFill="1" applyBorder="1" applyAlignment="1">
      <alignment horizontal="center" vertical="center" wrapText="1"/>
    </xf>
    <xf numFmtId="178" fontId="19" fillId="74" borderId="6" xfId="119" applyNumberFormat="1" applyFont="1" applyFill="1" applyBorder="1" applyAlignment="1">
      <alignment horizontal="left" vertical="center" wrapText="1"/>
      <protection/>
    </xf>
    <xf numFmtId="178" fontId="20" fillId="74" borderId="6" xfId="119" applyNumberFormat="1" applyFont="1" applyFill="1" applyBorder="1" applyAlignment="1">
      <alignment horizontal="left" vertical="center" wrapText="1"/>
      <protection/>
    </xf>
    <xf numFmtId="178" fontId="20" fillId="54" borderId="24" xfId="119" applyNumberFormat="1" applyFont="1" applyFill="1" applyBorder="1" applyAlignment="1">
      <alignment horizontal="left" vertical="center" wrapText="1"/>
      <protection/>
    </xf>
    <xf numFmtId="178" fontId="19" fillId="75" borderId="24" xfId="119" applyNumberFormat="1" applyFont="1" applyFill="1" applyBorder="1" applyAlignment="1">
      <alignment horizontal="left" vertical="center" wrapText="1"/>
      <protection/>
    </xf>
    <xf numFmtId="49" fontId="20" fillId="54" borderId="24" xfId="119" applyNumberFormat="1" applyFont="1" applyFill="1" applyBorder="1" applyAlignment="1">
      <alignment horizontal="left" vertical="center"/>
      <protection/>
    </xf>
    <xf numFmtId="178" fontId="20" fillId="54" borderId="6" xfId="0" applyNumberFormat="1" applyFont="1" applyFill="1" applyBorder="1" applyAlignment="1">
      <alignment horizontal="left" vertical="center" wrapText="1"/>
    </xf>
    <xf numFmtId="178" fontId="19" fillId="74" borderId="24" xfId="119" applyNumberFormat="1" applyFont="1" applyFill="1" applyBorder="1" applyAlignment="1">
      <alignment horizontal="left" vertical="center" wrapText="1"/>
      <protection/>
    </xf>
    <xf numFmtId="178" fontId="19" fillId="74" borderId="24" xfId="0" applyNumberFormat="1" applyFont="1" applyFill="1" applyBorder="1" applyAlignment="1">
      <alignment horizontal="left" vertical="center" wrapText="1"/>
    </xf>
    <xf numFmtId="178" fontId="20" fillId="54" borderId="24" xfId="0" applyNumberFormat="1" applyFont="1" applyFill="1" applyBorder="1" applyAlignment="1">
      <alignment horizontal="left" vertical="center" wrapText="1"/>
    </xf>
    <xf numFmtId="178" fontId="20" fillId="54" borderId="0" xfId="0" applyNumberFormat="1" applyFont="1" applyFill="1" applyAlignment="1">
      <alignment horizontal="left" vertical="center"/>
    </xf>
    <xf numFmtId="178" fontId="19" fillId="75" borderId="6" xfId="0" applyNumberFormat="1" applyFont="1" applyFill="1" applyBorder="1" applyAlignment="1">
      <alignment horizontal="left" vertical="center" wrapText="1"/>
    </xf>
    <xf numFmtId="178" fontId="19" fillId="74" borderId="6" xfId="0" applyNumberFormat="1" applyFont="1" applyFill="1" applyBorder="1" applyAlignment="1">
      <alignment horizontal="left" vertical="center"/>
    </xf>
    <xf numFmtId="178" fontId="20" fillId="54" borderId="6" xfId="0" applyNumberFormat="1" applyFont="1" applyFill="1" applyBorder="1" applyAlignment="1">
      <alignment horizontal="left" vertical="center"/>
    </xf>
    <xf numFmtId="178" fontId="20" fillId="74" borderId="24" xfId="119" applyNumberFormat="1" applyFont="1" applyFill="1" applyBorder="1" applyAlignment="1">
      <alignment horizontal="left" vertical="center" wrapText="1"/>
      <protection/>
    </xf>
    <xf numFmtId="178" fontId="20" fillId="74" borderId="6" xfId="0" applyNumberFormat="1" applyFont="1" applyFill="1" applyBorder="1" applyAlignment="1">
      <alignment horizontal="left" vertical="center" wrapText="1"/>
    </xf>
    <xf numFmtId="178" fontId="20" fillId="74" borderId="6" xfId="0" applyNumberFormat="1" applyFont="1" applyFill="1" applyBorder="1" applyAlignment="1">
      <alignment horizontal="left" vertical="center"/>
    </xf>
    <xf numFmtId="0" fontId="19" fillId="0" borderId="25" xfId="0" applyFont="1" applyBorder="1" applyAlignment="1">
      <alignment horizontal="center" vertical="center" wrapText="1"/>
    </xf>
    <xf numFmtId="178" fontId="20" fillId="74" borderId="24" xfId="0" applyNumberFormat="1" applyFont="1" applyFill="1" applyBorder="1" applyAlignment="1">
      <alignment horizontal="left" vertical="center" wrapText="1"/>
    </xf>
    <xf numFmtId="2" fontId="19" fillId="74" borderId="6" xfId="0" applyNumberFormat="1" applyFont="1" applyFill="1" applyBorder="1" applyAlignment="1">
      <alignment horizontal="left" vertical="center"/>
    </xf>
    <xf numFmtId="2" fontId="20" fillId="74" borderId="6" xfId="0" applyNumberFormat="1" applyFont="1" applyFill="1" applyBorder="1" applyAlignment="1">
      <alignment horizontal="left" vertical="center"/>
    </xf>
    <xf numFmtId="2" fontId="19" fillId="75" borderId="6" xfId="0" applyNumberFormat="1" applyFont="1" applyFill="1" applyBorder="1" applyAlignment="1">
      <alignment horizontal="left" vertical="center"/>
    </xf>
    <xf numFmtId="2" fontId="20" fillId="54" borderId="24" xfId="119" applyNumberFormat="1" applyFont="1" applyFill="1" applyBorder="1" applyAlignment="1">
      <alignment horizontal="left" vertical="center"/>
      <protection/>
    </xf>
    <xf numFmtId="2" fontId="20" fillId="74" borderId="6" xfId="0" applyNumberFormat="1" applyFont="1" applyFill="1" applyBorder="1" applyAlignment="1">
      <alignment horizontal="left" vertical="center" wrapText="1"/>
    </xf>
    <xf numFmtId="0" fontId="20" fillId="74" borderId="6" xfId="0" applyNumberFormat="1" applyFont="1" applyFill="1" applyBorder="1" applyAlignment="1">
      <alignment horizontal="left" vertical="center"/>
    </xf>
    <xf numFmtId="49" fontId="20" fillId="74" borderId="6" xfId="0" applyNumberFormat="1" applyFont="1" applyFill="1" applyBorder="1" applyAlignment="1">
      <alignment horizontal="left" vertical="center"/>
    </xf>
    <xf numFmtId="178" fontId="25" fillId="74" borderId="6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178" fontId="19" fillId="75" borderId="6" xfId="0" applyNumberFormat="1" applyFont="1" applyFill="1" applyBorder="1" applyAlignment="1">
      <alignment horizontal="left" vertical="center"/>
    </xf>
    <xf numFmtId="0" fontId="21" fillId="54" borderId="24" xfId="119" applyNumberFormat="1" applyFont="1" applyFill="1" applyBorder="1" applyAlignment="1">
      <alignment horizontal="left" vertical="center" wrapText="1"/>
      <protection/>
    </xf>
    <xf numFmtId="0" fontId="21" fillId="74" borderId="24" xfId="0" applyNumberFormat="1" applyFont="1" applyFill="1" applyBorder="1" applyAlignment="1">
      <alignment horizontal="left" vertical="center" wrapText="1"/>
    </xf>
    <xf numFmtId="0" fontId="21" fillId="74" borderId="24" xfId="119" applyNumberFormat="1" applyFont="1" applyFill="1" applyBorder="1" applyAlignment="1">
      <alignment horizontal="left" vertical="center" wrapText="1"/>
      <protection/>
    </xf>
    <xf numFmtId="49" fontId="21" fillId="74" borderId="6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</cellXfs>
  <cellStyles count="12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 2" xfId="79"/>
    <cellStyle name="SAPBEXHLevel2X" xfId="80"/>
    <cellStyle name="SAPBEXHLevel3" xfId="81"/>
    <cellStyle name="SAPBEXHLevel3X" xfId="82"/>
    <cellStyle name="SAPBEXinputData" xfId="83"/>
    <cellStyle name="SAPBEXItemHeader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 2" xfId="90"/>
    <cellStyle name="SAPBEXstdDataEmph" xfId="91"/>
    <cellStyle name="SAPBEXstdItem" xfId="92"/>
    <cellStyle name="SAPBEXstdItemX" xfId="93"/>
    <cellStyle name="SAPBEXtitle" xfId="94"/>
    <cellStyle name="SAPBEXunassignedItem" xfId="95"/>
    <cellStyle name="SAPBEXundefined" xfId="96"/>
    <cellStyle name="Sheet Title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Hyperlink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8" xfId="124"/>
    <cellStyle name="Обычный_Прил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2"/>
  <sheetViews>
    <sheetView tabSelected="1" zoomScale="130" zoomScaleNormal="130" zoomScalePageLayoutView="0" workbookViewId="0" topLeftCell="A144">
      <selection activeCell="J17" sqref="J17"/>
    </sheetView>
  </sheetViews>
  <sheetFormatPr defaultColWidth="9.00390625" defaultRowHeight="12.75" outlineLevelRow="4"/>
  <cols>
    <col min="1" max="1" width="4.25390625" style="7" customWidth="1"/>
    <col min="2" max="2" width="10.75390625" style="7" customWidth="1"/>
    <col min="3" max="3" width="26.875" style="7" customWidth="1"/>
    <col min="4" max="4" width="16.25390625" style="7" customWidth="1"/>
    <col min="5" max="5" width="11.00390625" style="7" customWidth="1"/>
    <col min="6" max="6" width="10.25390625" style="7" hidden="1" customWidth="1"/>
    <col min="7" max="7" width="13.875" style="7" customWidth="1"/>
    <col min="8" max="8" width="10.125" style="7" customWidth="1"/>
    <col min="9" max="9" width="23.25390625" style="7" customWidth="1"/>
    <col min="10" max="16384" width="9.125" style="7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9" ht="12.75">
      <c r="A2" s="6"/>
      <c r="B2" s="6"/>
      <c r="C2" s="6"/>
      <c r="D2" s="6"/>
      <c r="E2" s="133" t="s">
        <v>387</v>
      </c>
      <c r="F2" s="133"/>
      <c r="G2" s="133"/>
      <c r="H2" s="133"/>
      <c r="I2" s="133"/>
    </row>
    <row r="3" spans="1:8" ht="12.75" customHeight="1">
      <c r="A3" s="10"/>
      <c r="B3" s="10"/>
      <c r="C3" s="11"/>
      <c r="D3" s="11"/>
      <c r="E3" s="12"/>
      <c r="F3" s="6"/>
      <c r="G3" s="6"/>
      <c r="H3" s="6"/>
    </row>
    <row r="4" spans="2:9" ht="47.25" customHeight="1">
      <c r="B4" s="139" t="s">
        <v>386</v>
      </c>
      <c r="C4" s="140"/>
      <c r="D4" s="140"/>
      <c r="E4" s="140"/>
      <c r="F4" s="140"/>
      <c r="G4" s="140"/>
      <c r="H4" s="140"/>
      <c r="I4" s="140"/>
    </row>
    <row r="5" spans="1:8" ht="12.75" customHeight="1">
      <c r="A5" s="1"/>
      <c r="B5" s="1"/>
      <c r="C5" s="1"/>
      <c r="D5" s="3"/>
      <c r="E5" s="3"/>
      <c r="F5" s="6"/>
      <c r="G5" s="6"/>
      <c r="H5" s="6"/>
    </row>
    <row r="6" spans="1:9" ht="100.5" customHeight="1">
      <c r="A6" s="134" t="s">
        <v>54</v>
      </c>
      <c r="B6" s="134" t="s">
        <v>277</v>
      </c>
      <c r="C6" s="134" t="s">
        <v>52</v>
      </c>
      <c r="D6" s="136" t="s">
        <v>50</v>
      </c>
      <c r="E6" s="138"/>
      <c r="F6" s="43"/>
      <c r="G6" s="117" t="s">
        <v>383</v>
      </c>
      <c r="H6" s="136" t="s">
        <v>53</v>
      </c>
      <c r="I6" s="137"/>
    </row>
    <row r="7" spans="1:10" ht="53.25" customHeight="1">
      <c r="A7" s="135"/>
      <c r="B7" s="135"/>
      <c r="C7" s="135"/>
      <c r="D7" s="44" t="s">
        <v>49</v>
      </c>
      <c r="E7" s="44" t="s">
        <v>51</v>
      </c>
      <c r="F7" s="45"/>
      <c r="G7" s="44" t="s">
        <v>51</v>
      </c>
      <c r="H7" s="44" t="s">
        <v>51</v>
      </c>
      <c r="I7" s="46" t="s">
        <v>130</v>
      </c>
      <c r="J7" s="6"/>
    </row>
    <row r="8" spans="1:10" ht="14.25" customHeight="1">
      <c r="A8" s="47" t="s">
        <v>0</v>
      </c>
      <c r="B8" s="47" t="s">
        <v>1</v>
      </c>
      <c r="C8" s="47" t="s">
        <v>2</v>
      </c>
      <c r="D8" s="47" t="s">
        <v>3</v>
      </c>
      <c r="E8" s="44" t="s">
        <v>189</v>
      </c>
      <c r="F8" s="45"/>
      <c r="G8" s="48">
        <v>6</v>
      </c>
      <c r="H8" s="44" t="s">
        <v>129</v>
      </c>
      <c r="I8" s="127">
        <v>8</v>
      </c>
      <c r="J8" s="6"/>
    </row>
    <row r="9" spans="1:9" s="41" customFormat="1" ht="29.25" customHeight="1">
      <c r="A9" s="49"/>
      <c r="B9" s="49"/>
      <c r="C9" s="86" t="s">
        <v>115</v>
      </c>
      <c r="D9" s="101"/>
      <c r="E9" s="99"/>
      <c r="F9" s="51"/>
      <c r="G9" s="92"/>
      <c r="H9" s="92"/>
      <c r="I9" s="119"/>
    </row>
    <row r="10" spans="1:9" s="41" customFormat="1" ht="25.5" customHeight="1">
      <c r="A10" s="49"/>
      <c r="B10" s="49"/>
      <c r="C10" s="50" t="s">
        <v>62</v>
      </c>
      <c r="D10" s="101"/>
      <c r="E10" s="99"/>
      <c r="F10" s="51"/>
      <c r="G10" s="92"/>
      <c r="H10" s="92"/>
      <c r="I10" s="119"/>
    </row>
    <row r="11" spans="1:9" s="42" customFormat="1" ht="25.5" customHeight="1">
      <c r="A11" s="49" t="s">
        <v>0</v>
      </c>
      <c r="B11" s="49" t="s">
        <v>266</v>
      </c>
      <c r="C11" s="52" t="s">
        <v>55</v>
      </c>
      <c r="D11" s="102"/>
      <c r="E11" s="98"/>
      <c r="F11" s="64"/>
      <c r="G11" s="93"/>
      <c r="H11" s="93">
        <v>142.23</v>
      </c>
      <c r="I11" s="123" t="s">
        <v>267</v>
      </c>
    </row>
    <row r="12" spans="1:9" s="42" customFormat="1" ht="25.5" customHeight="1">
      <c r="A12" s="49" t="s">
        <v>1</v>
      </c>
      <c r="B12" s="49"/>
      <c r="C12" s="52" t="s">
        <v>56</v>
      </c>
      <c r="D12" s="102" t="s">
        <v>111</v>
      </c>
      <c r="E12" s="98">
        <v>32000</v>
      </c>
      <c r="F12" s="64"/>
      <c r="G12" s="93">
        <v>24234.9</v>
      </c>
      <c r="H12" s="93">
        <v>28443.66</v>
      </c>
      <c r="I12" s="123" t="s">
        <v>204</v>
      </c>
    </row>
    <row r="13" spans="1:9" s="41" customFormat="1" ht="25.5" customHeight="1">
      <c r="A13" s="49" t="s">
        <v>2</v>
      </c>
      <c r="B13" s="49"/>
      <c r="C13" s="52" t="s">
        <v>57</v>
      </c>
      <c r="D13" s="102" t="s">
        <v>113</v>
      </c>
      <c r="E13" s="98">
        <v>46728</v>
      </c>
      <c r="F13" s="51"/>
      <c r="G13" s="93">
        <v>46034.16</v>
      </c>
      <c r="H13" s="93">
        <v>45444.16</v>
      </c>
      <c r="I13" s="119"/>
    </row>
    <row r="14" spans="1:10" ht="29.25" customHeight="1" outlineLevel="1">
      <c r="A14" s="53" t="s">
        <v>3</v>
      </c>
      <c r="B14" s="53"/>
      <c r="C14" s="54" t="s">
        <v>58</v>
      </c>
      <c r="D14" s="103" t="s">
        <v>112</v>
      </c>
      <c r="E14" s="96">
        <v>42465.84</v>
      </c>
      <c r="F14" s="56"/>
      <c r="G14" s="93">
        <v>42465.84</v>
      </c>
      <c r="H14" s="93">
        <v>38927.02</v>
      </c>
      <c r="I14" s="120"/>
      <c r="J14" s="6"/>
    </row>
    <row r="15" spans="1:10" ht="29.25" customHeight="1" outlineLevel="1">
      <c r="A15" s="53" t="s">
        <v>189</v>
      </c>
      <c r="B15" s="53" t="s">
        <v>268</v>
      </c>
      <c r="C15" s="54" t="s">
        <v>272</v>
      </c>
      <c r="D15" s="103"/>
      <c r="E15" s="96"/>
      <c r="F15" s="56"/>
      <c r="G15" s="93"/>
      <c r="H15" s="93"/>
      <c r="I15" s="120"/>
      <c r="J15" s="6"/>
    </row>
    <row r="16" spans="1:10" ht="29.25" customHeight="1" outlineLevel="1">
      <c r="A16" s="53" t="s">
        <v>190</v>
      </c>
      <c r="B16" s="53" t="s">
        <v>269</v>
      </c>
      <c r="C16" s="54" t="s">
        <v>205</v>
      </c>
      <c r="D16" s="103"/>
      <c r="E16" s="96"/>
      <c r="F16" s="56"/>
      <c r="G16" s="93"/>
      <c r="H16" s="93"/>
      <c r="I16" s="120"/>
      <c r="J16" s="6"/>
    </row>
    <row r="17" spans="1:9" s="41" customFormat="1" ht="29.25" customHeight="1" outlineLevel="1">
      <c r="A17" s="91"/>
      <c r="B17" s="91" t="s">
        <v>279</v>
      </c>
      <c r="C17" s="77" t="s">
        <v>59</v>
      </c>
      <c r="D17" s="104"/>
      <c r="E17" s="100">
        <f>E12+E13+E14</f>
        <v>121193.84</v>
      </c>
      <c r="F17" s="81"/>
      <c r="G17" s="94">
        <f>G12+G13+G14</f>
        <v>112734.9</v>
      </c>
      <c r="H17" s="94">
        <f>H11+H12+H13+H14</f>
        <v>112957.07</v>
      </c>
      <c r="I17" s="121">
        <v>4000</v>
      </c>
    </row>
    <row r="18" spans="1:10" ht="29.25" customHeight="1" outlineLevel="1">
      <c r="A18" s="53"/>
      <c r="B18" s="53"/>
      <c r="C18" s="57" t="s">
        <v>114</v>
      </c>
      <c r="D18" s="103"/>
      <c r="E18" s="96"/>
      <c r="F18" s="56"/>
      <c r="G18" s="93"/>
      <c r="H18" s="93"/>
      <c r="I18" s="120"/>
      <c r="J18" s="6"/>
    </row>
    <row r="19" spans="1:10" ht="29.25" customHeight="1" outlineLevel="1">
      <c r="A19" s="53"/>
      <c r="B19" s="53"/>
      <c r="C19" s="57" t="s">
        <v>116</v>
      </c>
      <c r="D19" s="103"/>
      <c r="E19" s="96"/>
      <c r="F19" s="56"/>
      <c r="G19" s="93"/>
      <c r="H19" s="93"/>
      <c r="I19" s="120"/>
      <c r="J19" s="6"/>
    </row>
    <row r="20" spans="1:10" ht="29.25" customHeight="1" outlineLevel="1">
      <c r="A20" s="53" t="s">
        <v>129</v>
      </c>
      <c r="B20" s="53" t="s">
        <v>273</v>
      </c>
      <c r="C20" s="54" t="s">
        <v>385</v>
      </c>
      <c r="D20" s="103" t="s">
        <v>117</v>
      </c>
      <c r="E20" s="96"/>
      <c r="F20" s="56"/>
      <c r="G20" s="93"/>
      <c r="H20" s="93"/>
      <c r="I20" s="120" t="s">
        <v>384</v>
      </c>
      <c r="J20" s="6"/>
    </row>
    <row r="21" spans="1:10" ht="29.25" customHeight="1" outlineLevel="1">
      <c r="A21" s="53" t="s">
        <v>280</v>
      </c>
      <c r="B21" s="53"/>
      <c r="C21" s="54" t="s">
        <v>377</v>
      </c>
      <c r="D21" s="103" t="s">
        <v>117</v>
      </c>
      <c r="E21" s="96"/>
      <c r="F21" s="56"/>
      <c r="G21" s="93">
        <v>512029.99</v>
      </c>
      <c r="H21" s="93">
        <v>555369.24</v>
      </c>
      <c r="I21" s="120" t="s">
        <v>270</v>
      </c>
      <c r="J21" s="6"/>
    </row>
    <row r="22" spans="1:10" ht="29.25" customHeight="1" outlineLevel="1">
      <c r="A22" s="53"/>
      <c r="B22" s="53"/>
      <c r="C22" s="57" t="s">
        <v>118</v>
      </c>
      <c r="D22" s="103"/>
      <c r="E22" s="96"/>
      <c r="F22" s="56"/>
      <c r="G22" s="93"/>
      <c r="H22" s="93"/>
      <c r="I22" s="120"/>
      <c r="J22" s="6"/>
    </row>
    <row r="23" spans="1:10" ht="29.25" customHeight="1" outlineLevel="1">
      <c r="A23" s="53" t="s">
        <v>281</v>
      </c>
      <c r="B23" s="53" t="s">
        <v>275</v>
      </c>
      <c r="C23" s="54" t="s">
        <v>126</v>
      </c>
      <c r="D23" s="103" t="s">
        <v>119</v>
      </c>
      <c r="E23" s="96">
        <v>49719.6</v>
      </c>
      <c r="F23" s="56"/>
      <c r="G23" s="93">
        <v>36442.18</v>
      </c>
      <c r="H23" s="93">
        <v>34073.77</v>
      </c>
      <c r="I23" s="120"/>
      <c r="J23" s="6"/>
    </row>
    <row r="24" spans="1:256" ht="29.25" customHeight="1" outlineLevel="1">
      <c r="A24" s="53" t="s">
        <v>282</v>
      </c>
      <c r="B24" s="53" t="s">
        <v>274</v>
      </c>
      <c r="C24" s="54" t="s">
        <v>127</v>
      </c>
      <c r="D24" s="105" t="s">
        <v>120</v>
      </c>
      <c r="E24" s="90" t="s">
        <v>122</v>
      </c>
      <c r="F24" s="53"/>
      <c r="G24" s="90" t="s">
        <v>121</v>
      </c>
      <c r="H24" s="53" t="s">
        <v>123</v>
      </c>
      <c r="I24" s="12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10" ht="29.25" customHeight="1" outlineLevel="1">
      <c r="A25" s="53" t="s">
        <v>283</v>
      </c>
      <c r="B25" s="53" t="s">
        <v>276</v>
      </c>
      <c r="C25" s="54" t="s">
        <v>128</v>
      </c>
      <c r="D25" s="103" t="s">
        <v>124</v>
      </c>
      <c r="E25" s="96">
        <v>1063444.4</v>
      </c>
      <c r="F25" s="56"/>
      <c r="G25" s="93">
        <v>744819.08</v>
      </c>
      <c r="H25" s="93">
        <v>694437.56</v>
      </c>
      <c r="I25" s="120" t="s">
        <v>271</v>
      </c>
      <c r="J25" s="6"/>
    </row>
    <row r="26" spans="1:10" s="9" customFormat="1" ht="24.75" customHeight="1" outlineLevel="3">
      <c r="A26" s="91"/>
      <c r="B26" s="91" t="s">
        <v>284</v>
      </c>
      <c r="C26" s="77" t="s">
        <v>125</v>
      </c>
      <c r="D26" s="104"/>
      <c r="E26" s="100">
        <f>E23+E24+E25</f>
        <v>1190578.4</v>
      </c>
      <c r="F26" s="80"/>
      <c r="G26" s="94">
        <f>G21+G23+G24+G25</f>
        <v>1344764.6099999999</v>
      </c>
      <c r="H26" s="94">
        <f>H21+H23+H24+H25</f>
        <v>1335186.33</v>
      </c>
      <c r="I26" s="121">
        <v>144789.77</v>
      </c>
      <c r="J26" s="8"/>
    </row>
    <row r="27" spans="1:10" ht="33.75" customHeight="1" outlineLevel="3">
      <c r="A27" s="53"/>
      <c r="B27" s="53"/>
      <c r="C27" s="87" t="s">
        <v>74</v>
      </c>
      <c r="D27" s="103"/>
      <c r="E27" s="96"/>
      <c r="F27" s="55"/>
      <c r="G27" s="93"/>
      <c r="H27" s="92"/>
      <c r="I27" s="120"/>
      <c r="J27" s="6"/>
    </row>
    <row r="28" spans="1:10" ht="24.75" customHeight="1" outlineLevel="3">
      <c r="A28" s="53"/>
      <c r="B28" s="53"/>
      <c r="C28" s="57" t="s">
        <v>63</v>
      </c>
      <c r="D28" s="103"/>
      <c r="E28" s="96"/>
      <c r="F28" s="55"/>
      <c r="G28" s="93"/>
      <c r="H28" s="92"/>
      <c r="I28" s="120"/>
      <c r="J28" s="6"/>
    </row>
    <row r="29" spans="1:10" ht="42.75" customHeight="1" outlineLevel="1">
      <c r="A29" s="53" t="s">
        <v>285</v>
      </c>
      <c r="B29" s="53"/>
      <c r="C29" s="54" t="s">
        <v>155</v>
      </c>
      <c r="D29" s="103" t="s">
        <v>154</v>
      </c>
      <c r="E29" s="96">
        <v>10000</v>
      </c>
      <c r="F29" s="55"/>
      <c r="G29" s="93">
        <v>9999.55</v>
      </c>
      <c r="H29" s="93">
        <v>15836.47</v>
      </c>
      <c r="I29" s="120" t="s">
        <v>378</v>
      </c>
      <c r="J29" s="6"/>
    </row>
    <row r="30" spans="1:10" ht="42.75" customHeight="1" outlineLevel="1">
      <c r="A30" s="53" t="s">
        <v>286</v>
      </c>
      <c r="B30" s="53"/>
      <c r="C30" s="54" t="s">
        <v>156</v>
      </c>
      <c r="D30" s="103" t="s">
        <v>154</v>
      </c>
      <c r="E30" s="96">
        <v>10000</v>
      </c>
      <c r="F30" s="55"/>
      <c r="G30" s="93">
        <v>5836.92</v>
      </c>
      <c r="H30" s="93">
        <v>0</v>
      </c>
      <c r="I30" s="120" t="s">
        <v>378</v>
      </c>
      <c r="J30" s="6"/>
    </row>
    <row r="31" spans="1:10" ht="37.5" customHeight="1" outlineLevel="3">
      <c r="A31" s="53" t="s">
        <v>287</v>
      </c>
      <c r="B31" s="53"/>
      <c r="C31" s="54" t="s">
        <v>153</v>
      </c>
      <c r="D31" s="103" t="s">
        <v>152</v>
      </c>
      <c r="E31" s="96">
        <v>93913.08</v>
      </c>
      <c r="F31" s="55"/>
      <c r="G31" s="93">
        <v>93913.2</v>
      </c>
      <c r="H31" s="93">
        <v>86087.1</v>
      </c>
      <c r="I31" s="120" t="s">
        <v>378</v>
      </c>
      <c r="J31" s="6"/>
    </row>
    <row r="32" spans="1:10" ht="27.75" customHeight="1" outlineLevel="3">
      <c r="A32" s="53"/>
      <c r="B32" s="53"/>
      <c r="C32" s="57" t="s">
        <v>64</v>
      </c>
      <c r="D32" s="103"/>
      <c r="E32" s="96"/>
      <c r="F32" s="55"/>
      <c r="G32" s="93"/>
      <c r="H32" s="92"/>
      <c r="I32" s="120"/>
      <c r="J32" s="6"/>
    </row>
    <row r="33" spans="1:10" ht="25.5" customHeight="1" outlineLevel="1">
      <c r="A33" s="53" t="s">
        <v>288</v>
      </c>
      <c r="B33" s="53" t="s">
        <v>0</v>
      </c>
      <c r="C33" s="129" t="s">
        <v>379</v>
      </c>
      <c r="D33" s="103" t="s">
        <v>157</v>
      </c>
      <c r="E33" s="96"/>
      <c r="F33" s="56"/>
      <c r="G33" s="93"/>
      <c r="H33" s="93">
        <v>39730.02</v>
      </c>
      <c r="I33" s="120" t="s">
        <v>378</v>
      </c>
      <c r="J33" s="6"/>
    </row>
    <row r="34" spans="1:10" ht="25.5" customHeight="1" outlineLevel="1">
      <c r="A34" s="53" t="s">
        <v>289</v>
      </c>
      <c r="B34" s="53"/>
      <c r="C34" s="54" t="s">
        <v>158</v>
      </c>
      <c r="D34" s="103" t="s">
        <v>157</v>
      </c>
      <c r="E34" s="96">
        <v>39730.02</v>
      </c>
      <c r="F34" s="56"/>
      <c r="G34" s="93">
        <v>39730.02</v>
      </c>
      <c r="H34" s="93"/>
      <c r="I34" s="120" t="s">
        <v>378</v>
      </c>
      <c r="J34" s="6"/>
    </row>
    <row r="35" spans="1:10" ht="18.75" customHeight="1" outlineLevel="3">
      <c r="A35" s="58"/>
      <c r="B35" s="58"/>
      <c r="C35" s="59" t="s">
        <v>65</v>
      </c>
      <c r="D35" s="106"/>
      <c r="E35" s="96"/>
      <c r="F35" s="56"/>
      <c r="G35" s="93"/>
      <c r="H35" s="92"/>
      <c r="I35" s="120"/>
      <c r="J35" s="6"/>
    </row>
    <row r="36" spans="1:10" ht="12.75" hidden="1" outlineLevel="3">
      <c r="A36" s="58"/>
      <c r="B36" s="58"/>
      <c r="C36" s="60"/>
      <c r="D36" s="106"/>
      <c r="E36" s="96"/>
      <c r="F36" s="56"/>
      <c r="G36" s="93"/>
      <c r="H36" s="92"/>
      <c r="I36" s="120"/>
      <c r="J36" s="6"/>
    </row>
    <row r="37" spans="1:10" ht="12.75" hidden="1" outlineLevel="3">
      <c r="A37" s="58"/>
      <c r="B37" s="58"/>
      <c r="C37" s="61"/>
      <c r="D37" s="106"/>
      <c r="E37" s="96"/>
      <c r="F37" s="56"/>
      <c r="G37" s="93"/>
      <c r="H37" s="92"/>
      <c r="I37" s="120"/>
      <c r="J37" s="6"/>
    </row>
    <row r="38" spans="1:9" s="42" customFormat="1" ht="33.75" customHeight="1" outlineLevel="2" collapsed="1">
      <c r="A38" s="62" t="s">
        <v>290</v>
      </c>
      <c r="B38" s="62"/>
      <c r="C38" s="63" t="s">
        <v>132</v>
      </c>
      <c r="D38" s="114" t="s">
        <v>131</v>
      </c>
      <c r="E38" s="93">
        <v>44400</v>
      </c>
      <c r="F38" s="51"/>
      <c r="G38" s="93">
        <v>44400</v>
      </c>
      <c r="H38" s="93">
        <v>44400</v>
      </c>
      <c r="I38" s="120" t="s">
        <v>378</v>
      </c>
    </row>
    <row r="39" spans="1:10" ht="43.5" customHeight="1" outlineLevel="2">
      <c r="A39" s="53" t="s">
        <v>291</v>
      </c>
      <c r="B39" s="53"/>
      <c r="C39" s="54" t="s">
        <v>133</v>
      </c>
      <c r="D39" s="103" t="s">
        <v>134</v>
      </c>
      <c r="E39" s="93">
        <v>6000</v>
      </c>
      <c r="F39" s="56"/>
      <c r="G39" s="95">
        <v>6000</v>
      </c>
      <c r="H39" s="93">
        <v>6000</v>
      </c>
      <c r="I39" s="120" t="s">
        <v>378</v>
      </c>
      <c r="J39" s="6"/>
    </row>
    <row r="40" spans="1:10" ht="39.75" customHeight="1" outlineLevel="2">
      <c r="A40" s="65" t="s">
        <v>292</v>
      </c>
      <c r="B40" s="65"/>
      <c r="C40" s="129" t="s">
        <v>380</v>
      </c>
      <c r="D40" s="103" t="s">
        <v>135</v>
      </c>
      <c r="E40" s="93"/>
      <c r="F40" s="56"/>
      <c r="G40" s="95"/>
      <c r="H40" s="93">
        <v>99940</v>
      </c>
      <c r="I40" s="120" t="s">
        <v>378</v>
      </c>
      <c r="J40" s="6"/>
    </row>
    <row r="41" spans="1:10" ht="39.75" customHeight="1" outlineLevel="2">
      <c r="A41" s="65" t="s">
        <v>293</v>
      </c>
      <c r="B41" s="65"/>
      <c r="C41" s="54" t="s">
        <v>145</v>
      </c>
      <c r="D41" s="103" t="s">
        <v>135</v>
      </c>
      <c r="E41" s="93">
        <v>99940</v>
      </c>
      <c r="F41" s="56"/>
      <c r="G41" s="95">
        <v>99940</v>
      </c>
      <c r="H41" s="93"/>
      <c r="I41" s="120" t="s">
        <v>378</v>
      </c>
      <c r="J41" s="6"/>
    </row>
    <row r="42" spans="1:10" ht="39.75" customHeight="1" outlineLevel="2">
      <c r="A42" s="65" t="s">
        <v>294</v>
      </c>
      <c r="B42" s="65"/>
      <c r="C42" s="54" t="s">
        <v>138</v>
      </c>
      <c r="D42" s="103" t="s">
        <v>139</v>
      </c>
      <c r="E42" s="93">
        <v>19977</v>
      </c>
      <c r="F42" s="56"/>
      <c r="G42" s="95">
        <v>19977</v>
      </c>
      <c r="H42" s="93">
        <v>19977</v>
      </c>
      <c r="I42" s="120" t="s">
        <v>378</v>
      </c>
      <c r="J42" s="6"/>
    </row>
    <row r="43" spans="1:10" ht="30.75" customHeight="1" outlineLevel="2">
      <c r="A43" s="65"/>
      <c r="B43" s="65"/>
      <c r="C43" s="57" t="s">
        <v>66</v>
      </c>
      <c r="D43" s="103"/>
      <c r="E43" s="93"/>
      <c r="F43" s="56"/>
      <c r="G43" s="96"/>
      <c r="H43" s="92"/>
      <c r="I43" s="120"/>
      <c r="J43" s="6"/>
    </row>
    <row r="44" spans="1:9" s="42" customFormat="1" ht="51.75" customHeight="1" outlineLevel="2">
      <c r="A44" s="66" t="s">
        <v>295</v>
      </c>
      <c r="B44" s="66"/>
      <c r="C44" s="130" t="s">
        <v>381</v>
      </c>
      <c r="D44" s="118" t="s">
        <v>143</v>
      </c>
      <c r="E44" s="98"/>
      <c r="F44" s="51"/>
      <c r="G44" s="92"/>
      <c r="H44" s="93">
        <v>1000</v>
      </c>
      <c r="I44" s="120" t="s">
        <v>378</v>
      </c>
    </row>
    <row r="45" spans="1:10" ht="49.5" customHeight="1">
      <c r="A45" s="66" t="s">
        <v>296</v>
      </c>
      <c r="B45" s="66"/>
      <c r="C45" s="67" t="s">
        <v>144</v>
      </c>
      <c r="D45" s="109" t="s">
        <v>143</v>
      </c>
      <c r="E45" s="96">
        <v>12000</v>
      </c>
      <c r="F45" s="56"/>
      <c r="G45" s="93">
        <v>11000</v>
      </c>
      <c r="H45" s="93">
        <v>10000</v>
      </c>
      <c r="I45" s="120" t="s">
        <v>378</v>
      </c>
      <c r="J45" s="6"/>
    </row>
    <row r="46" spans="1:10" ht="27" customHeight="1">
      <c r="A46" s="58" t="s">
        <v>297</v>
      </c>
      <c r="B46" s="58"/>
      <c r="C46" s="69" t="s">
        <v>141</v>
      </c>
      <c r="D46" s="106" t="s">
        <v>142</v>
      </c>
      <c r="E46" s="96">
        <v>44984</v>
      </c>
      <c r="F46" s="56"/>
      <c r="G46" s="93">
        <v>44984</v>
      </c>
      <c r="H46" s="93">
        <v>44984</v>
      </c>
      <c r="I46" s="120" t="s">
        <v>378</v>
      </c>
      <c r="J46" s="6"/>
    </row>
    <row r="47" spans="1:10" ht="36.75" customHeight="1" outlineLevel="2">
      <c r="A47" s="58"/>
      <c r="B47" s="58"/>
      <c r="C47" s="57" t="s">
        <v>67</v>
      </c>
      <c r="D47" s="103"/>
      <c r="E47" s="96"/>
      <c r="F47" s="56"/>
      <c r="G47" s="93"/>
      <c r="H47" s="93"/>
      <c r="I47" s="120"/>
      <c r="J47" s="6"/>
    </row>
    <row r="48" spans="1:10" ht="19.5" customHeight="1" hidden="1" outlineLevel="4">
      <c r="A48" s="58"/>
      <c r="B48" s="58"/>
      <c r="C48" s="70"/>
      <c r="D48" s="110"/>
      <c r="E48" s="96"/>
      <c r="F48" s="56"/>
      <c r="G48" s="93"/>
      <c r="H48" s="93"/>
      <c r="I48" s="120"/>
      <c r="J48" s="6"/>
    </row>
    <row r="49" spans="1:10" ht="19.5" customHeight="1" hidden="1" outlineLevel="4">
      <c r="A49" s="58"/>
      <c r="B49" s="58"/>
      <c r="C49" s="61"/>
      <c r="D49" s="106"/>
      <c r="E49" s="96"/>
      <c r="F49" s="56"/>
      <c r="G49" s="93"/>
      <c r="H49" s="93"/>
      <c r="I49" s="120"/>
      <c r="J49" s="6"/>
    </row>
    <row r="50" spans="1:10" ht="19.5" customHeight="1" hidden="1" outlineLevel="4">
      <c r="A50" s="58"/>
      <c r="B50" s="58"/>
      <c r="C50" s="71"/>
      <c r="D50" s="106"/>
      <c r="E50" s="96"/>
      <c r="F50" s="56"/>
      <c r="G50" s="93"/>
      <c r="H50" s="93"/>
      <c r="I50" s="120"/>
      <c r="J50" s="6"/>
    </row>
    <row r="51" spans="1:10" ht="12.75" hidden="1" outlineLevel="4">
      <c r="A51" s="58"/>
      <c r="B51" s="58"/>
      <c r="C51" s="61"/>
      <c r="D51" s="106"/>
      <c r="E51" s="96"/>
      <c r="F51" s="56"/>
      <c r="G51" s="93"/>
      <c r="H51" s="93"/>
      <c r="I51" s="120"/>
      <c r="J51" s="6"/>
    </row>
    <row r="52" spans="1:9" s="6" customFormat="1" ht="12.75" hidden="1" outlineLevel="3">
      <c r="A52" s="58"/>
      <c r="B52" s="58"/>
      <c r="C52" s="61"/>
      <c r="D52" s="106"/>
      <c r="E52" s="96"/>
      <c r="F52" s="56"/>
      <c r="G52" s="93"/>
      <c r="H52" s="93"/>
      <c r="I52" s="120"/>
    </row>
    <row r="53" spans="1:9" s="6" customFormat="1" ht="12.75" hidden="1" outlineLevel="3">
      <c r="A53" s="58"/>
      <c r="B53" s="58"/>
      <c r="C53" s="61"/>
      <c r="D53" s="106"/>
      <c r="E53" s="96"/>
      <c r="F53" s="56"/>
      <c r="G53" s="93"/>
      <c r="H53" s="93"/>
      <c r="I53" s="120"/>
    </row>
    <row r="54" spans="1:9" s="6" customFormat="1" ht="12.75" hidden="1" outlineLevel="3">
      <c r="A54" s="58"/>
      <c r="B54" s="58"/>
      <c r="C54" s="61"/>
      <c r="D54" s="106"/>
      <c r="E54" s="96"/>
      <c r="F54" s="56"/>
      <c r="G54" s="93"/>
      <c r="H54" s="93"/>
      <c r="I54" s="120"/>
    </row>
    <row r="55" spans="1:9" s="6" customFormat="1" ht="12.75" hidden="1" outlineLevel="3">
      <c r="A55" s="58"/>
      <c r="B55" s="58"/>
      <c r="C55" s="61"/>
      <c r="D55" s="106"/>
      <c r="E55" s="96"/>
      <c r="F55" s="56"/>
      <c r="G55" s="93"/>
      <c r="H55" s="93"/>
      <c r="I55" s="120"/>
    </row>
    <row r="56" spans="1:9" s="6" customFormat="1" ht="12.75" hidden="1" outlineLevel="3">
      <c r="A56" s="58"/>
      <c r="B56" s="58"/>
      <c r="C56" s="61"/>
      <c r="D56" s="106"/>
      <c r="E56" s="96"/>
      <c r="F56" s="56"/>
      <c r="G56" s="93"/>
      <c r="H56" s="93"/>
      <c r="I56" s="120"/>
    </row>
    <row r="57" spans="1:9" s="6" customFormat="1" ht="52.5" customHeight="1" outlineLevel="3">
      <c r="A57" s="58" t="s">
        <v>298</v>
      </c>
      <c r="B57" s="58"/>
      <c r="C57" s="72" t="s">
        <v>146</v>
      </c>
      <c r="D57" s="109" t="s">
        <v>147</v>
      </c>
      <c r="E57" s="96">
        <v>5484.81</v>
      </c>
      <c r="F57" s="56"/>
      <c r="G57" s="93">
        <v>5484.84</v>
      </c>
      <c r="H57" s="93">
        <v>5484.84</v>
      </c>
      <c r="I57" s="120" t="s">
        <v>378</v>
      </c>
    </row>
    <row r="58" spans="1:9" s="8" customFormat="1" ht="23.25" customHeight="1" outlineLevel="3">
      <c r="A58" s="58"/>
      <c r="B58" s="58"/>
      <c r="C58" s="73" t="s">
        <v>68</v>
      </c>
      <c r="D58" s="108"/>
      <c r="E58" s="99"/>
      <c r="F58" s="51"/>
      <c r="G58" s="92"/>
      <c r="H58" s="92"/>
      <c r="I58" s="119"/>
    </row>
    <row r="59" spans="1:9" s="6" customFormat="1" ht="29.25" customHeight="1" outlineLevel="3">
      <c r="A59" s="58" t="s">
        <v>299</v>
      </c>
      <c r="B59" s="58"/>
      <c r="C59" s="72" t="s">
        <v>128</v>
      </c>
      <c r="D59" s="109" t="s">
        <v>148</v>
      </c>
      <c r="E59" s="96">
        <v>520</v>
      </c>
      <c r="F59" s="56"/>
      <c r="G59" s="93">
        <v>520</v>
      </c>
      <c r="H59" s="93">
        <v>520</v>
      </c>
      <c r="I59" s="120" t="s">
        <v>378</v>
      </c>
    </row>
    <row r="60" spans="1:9" s="41" customFormat="1" ht="23.25" customHeight="1" outlineLevel="3">
      <c r="A60" s="74"/>
      <c r="B60" s="74"/>
      <c r="C60" s="75" t="s">
        <v>151</v>
      </c>
      <c r="D60" s="108"/>
      <c r="E60" s="99"/>
      <c r="F60" s="51"/>
      <c r="G60" s="92"/>
      <c r="H60" s="92"/>
      <c r="I60" s="119"/>
    </row>
    <row r="61" spans="1:9" s="6" customFormat="1" ht="35.25" customHeight="1" outlineLevel="3">
      <c r="A61" s="58" t="s">
        <v>300</v>
      </c>
      <c r="B61" s="58"/>
      <c r="C61" s="67" t="s">
        <v>149</v>
      </c>
      <c r="D61" s="109" t="s">
        <v>150</v>
      </c>
      <c r="E61" s="96">
        <v>74814.4</v>
      </c>
      <c r="F61" s="56"/>
      <c r="G61" s="93">
        <v>74814.4</v>
      </c>
      <c r="H61" s="93">
        <v>74814.4</v>
      </c>
      <c r="I61" s="120" t="s">
        <v>378</v>
      </c>
    </row>
    <row r="62" spans="1:9" s="41" customFormat="1" ht="15" customHeight="1">
      <c r="A62" s="74"/>
      <c r="B62" s="74"/>
      <c r="C62" s="57" t="s">
        <v>162</v>
      </c>
      <c r="D62" s="107"/>
      <c r="E62" s="99"/>
      <c r="F62" s="51"/>
      <c r="G62" s="92"/>
      <c r="H62" s="92"/>
      <c r="I62" s="119"/>
    </row>
    <row r="63" spans="1:10" ht="21.75" customHeight="1">
      <c r="A63" s="66" t="s">
        <v>301</v>
      </c>
      <c r="B63" s="66"/>
      <c r="C63" s="54" t="s">
        <v>160</v>
      </c>
      <c r="D63" s="103" t="s">
        <v>159</v>
      </c>
      <c r="E63" s="96">
        <v>30000</v>
      </c>
      <c r="F63" s="56"/>
      <c r="G63" s="93">
        <v>328.26</v>
      </c>
      <c r="H63" s="93">
        <v>328.26</v>
      </c>
      <c r="I63" s="120" t="s">
        <v>378</v>
      </c>
      <c r="J63" s="6"/>
    </row>
    <row r="64" spans="1:10" ht="23.25" customHeight="1">
      <c r="A64" s="76" t="s">
        <v>302</v>
      </c>
      <c r="B64" s="76"/>
      <c r="C64" s="54"/>
      <c r="D64" s="103" t="s">
        <v>161</v>
      </c>
      <c r="E64" s="96"/>
      <c r="F64" s="56"/>
      <c r="G64" s="93">
        <v>1898.69</v>
      </c>
      <c r="H64" s="93">
        <v>1898.69</v>
      </c>
      <c r="I64" s="120" t="s">
        <v>378</v>
      </c>
      <c r="J64" s="6"/>
    </row>
    <row r="65" spans="1:10" ht="29.25" customHeight="1" outlineLevel="4">
      <c r="A65" s="66"/>
      <c r="B65" s="66"/>
      <c r="C65" s="75" t="s">
        <v>69</v>
      </c>
      <c r="D65" s="109"/>
      <c r="E65" s="96"/>
      <c r="F65" s="56"/>
      <c r="G65" s="93"/>
      <c r="H65" s="92"/>
      <c r="I65" s="120"/>
      <c r="J65" s="6"/>
    </row>
    <row r="66" spans="1:10" ht="40.5" customHeight="1" outlineLevel="4">
      <c r="A66" s="58" t="s">
        <v>303</v>
      </c>
      <c r="B66" s="58"/>
      <c r="C66" s="61" t="s">
        <v>382</v>
      </c>
      <c r="D66" s="106" t="s">
        <v>163</v>
      </c>
      <c r="E66" s="96"/>
      <c r="F66" s="56"/>
      <c r="G66" s="93"/>
      <c r="H66" s="93">
        <v>12000</v>
      </c>
      <c r="I66" s="120" t="s">
        <v>378</v>
      </c>
      <c r="J66" s="6"/>
    </row>
    <row r="67" spans="1:9" s="42" customFormat="1" ht="34.5" customHeight="1" outlineLevel="2">
      <c r="A67" s="66" t="s">
        <v>304</v>
      </c>
      <c r="B67" s="66"/>
      <c r="C67" s="67" t="s">
        <v>164</v>
      </c>
      <c r="D67" s="118" t="s">
        <v>163</v>
      </c>
      <c r="E67" s="98">
        <v>24000</v>
      </c>
      <c r="F67" s="64"/>
      <c r="G67" s="93">
        <v>24000</v>
      </c>
      <c r="H67" s="93">
        <v>12000</v>
      </c>
      <c r="I67" s="120" t="s">
        <v>378</v>
      </c>
    </row>
    <row r="68" spans="1:10" ht="21" customHeight="1" outlineLevel="2">
      <c r="A68" s="66"/>
      <c r="B68" s="66"/>
      <c r="C68" s="75" t="s">
        <v>70</v>
      </c>
      <c r="D68" s="109"/>
      <c r="E68" s="96"/>
      <c r="F68" s="56"/>
      <c r="G68" s="93"/>
      <c r="H68" s="92"/>
      <c r="I68" s="120"/>
      <c r="J68" s="6"/>
    </row>
    <row r="69" spans="1:9" s="42" customFormat="1" ht="37.5" customHeight="1" outlineLevel="2">
      <c r="A69" s="66" t="s">
        <v>305</v>
      </c>
      <c r="B69" s="66"/>
      <c r="C69" s="67" t="s">
        <v>166</v>
      </c>
      <c r="D69" s="118" t="s">
        <v>165</v>
      </c>
      <c r="E69" s="98">
        <v>55651</v>
      </c>
      <c r="F69" s="51"/>
      <c r="G69" s="93">
        <v>55651</v>
      </c>
      <c r="H69" s="93">
        <v>55651</v>
      </c>
      <c r="I69" s="120" t="s">
        <v>378</v>
      </c>
    </row>
    <row r="70" spans="1:10" ht="25.5" customHeight="1">
      <c r="A70" s="66"/>
      <c r="B70" s="66"/>
      <c r="C70" s="75" t="s">
        <v>167</v>
      </c>
      <c r="D70" s="109"/>
      <c r="E70" s="96"/>
      <c r="F70" s="56"/>
      <c r="G70" s="93"/>
      <c r="H70" s="92"/>
      <c r="I70" s="120"/>
      <c r="J70" s="6"/>
    </row>
    <row r="71" spans="1:10" ht="23.25" customHeight="1" outlineLevel="1">
      <c r="A71" s="58" t="s">
        <v>306</v>
      </c>
      <c r="B71" s="58"/>
      <c r="C71" s="67" t="s">
        <v>172</v>
      </c>
      <c r="D71" s="109" t="s">
        <v>168</v>
      </c>
      <c r="E71" s="96"/>
      <c r="F71" s="56"/>
      <c r="G71" s="93"/>
      <c r="H71" s="93">
        <v>6370</v>
      </c>
      <c r="I71" s="120" t="s">
        <v>378</v>
      </c>
      <c r="J71" s="6"/>
    </row>
    <row r="72" spans="1:10" ht="28.5" customHeight="1" outlineLevel="3">
      <c r="A72" s="58" t="s">
        <v>307</v>
      </c>
      <c r="B72" s="58"/>
      <c r="C72" s="67" t="s">
        <v>173</v>
      </c>
      <c r="D72" s="109" t="s">
        <v>168</v>
      </c>
      <c r="E72" s="96">
        <v>50000</v>
      </c>
      <c r="F72" s="56"/>
      <c r="G72" s="97">
        <v>17070</v>
      </c>
      <c r="H72" s="93">
        <v>10700</v>
      </c>
      <c r="I72" s="120" t="s">
        <v>378</v>
      </c>
      <c r="J72" s="6"/>
    </row>
    <row r="73" spans="1:9" s="42" customFormat="1" ht="24.75" customHeight="1" outlineLevel="3">
      <c r="A73" s="74"/>
      <c r="B73" s="74"/>
      <c r="C73" s="82" t="s">
        <v>169</v>
      </c>
      <c r="D73" s="107"/>
      <c r="E73" s="99"/>
      <c r="F73" s="51"/>
      <c r="G73" s="92"/>
      <c r="H73" s="92"/>
      <c r="I73" s="119"/>
    </row>
    <row r="74" spans="1:10" ht="82.5" customHeight="1">
      <c r="A74" s="58" t="s">
        <v>308</v>
      </c>
      <c r="B74" s="58"/>
      <c r="C74" s="71" t="s">
        <v>170</v>
      </c>
      <c r="D74" s="106" t="s">
        <v>171</v>
      </c>
      <c r="E74" s="96">
        <v>2500</v>
      </c>
      <c r="F74" s="56"/>
      <c r="G74" s="93">
        <v>2500</v>
      </c>
      <c r="H74" s="93">
        <v>2500</v>
      </c>
      <c r="I74" s="120" t="s">
        <v>378</v>
      </c>
      <c r="J74" s="6"/>
    </row>
    <row r="75" spans="1:10" ht="23.25" customHeight="1" outlineLevel="3">
      <c r="A75" s="58"/>
      <c r="B75" s="58"/>
      <c r="C75" s="59" t="s">
        <v>71</v>
      </c>
      <c r="D75" s="106"/>
      <c r="E75" s="96"/>
      <c r="F75" s="56"/>
      <c r="G75" s="93"/>
      <c r="H75" s="92"/>
      <c r="I75" s="120"/>
      <c r="J75" s="6"/>
    </row>
    <row r="76" spans="1:10" ht="31.5" customHeight="1" outlineLevel="3">
      <c r="A76" s="58" t="s">
        <v>309</v>
      </c>
      <c r="B76" s="58"/>
      <c r="C76" s="54" t="s">
        <v>175</v>
      </c>
      <c r="D76" s="103" t="s">
        <v>174</v>
      </c>
      <c r="E76" s="96">
        <v>1785</v>
      </c>
      <c r="F76" s="56"/>
      <c r="G76" s="93">
        <v>1785</v>
      </c>
      <c r="H76" s="93">
        <v>1785</v>
      </c>
      <c r="I76" s="120" t="s">
        <v>378</v>
      </c>
      <c r="J76" s="6"/>
    </row>
    <row r="77" spans="1:10" ht="20.25" customHeight="1" outlineLevel="3">
      <c r="A77" s="58"/>
      <c r="B77" s="58"/>
      <c r="C77" s="54" t="s">
        <v>72</v>
      </c>
      <c r="D77" s="103"/>
      <c r="E77" s="96"/>
      <c r="F77" s="56"/>
      <c r="G77" s="93"/>
      <c r="H77" s="92"/>
      <c r="I77" s="120"/>
      <c r="J77" s="6"/>
    </row>
    <row r="78" spans="1:10" ht="48.75" customHeight="1" outlineLevel="3">
      <c r="A78" s="58" t="s">
        <v>310</v>
      </c>
      <c r="B78" s="58"/>
      <c r="C78" s="54" t="s">
        <v>61</v>
      </c>
      <c r="D78" s="103" t="s">
        <v>176</v>
      </c>
      <c r="E78" s="96">
        <v>14598</v>
      </c>
      <c r="F78" s="56"/>
      <c r="G78" s="93">
        <v>14598</v>
      </c>
      <c r="H78" s="93">
        <v>14598</v>
      </c>
      <c r="I78" s="120" t="s">
        <v>378</v>
      </c>
      <c r="J78" s="6"/>
    </row>
    <row r="79" spans="1:9" s="42" customFormat="1" ht="24.75" customHeight="1" outlineLevel="3">
      <c r="A79" s="79"/>
      <c r="B79" s="79"/>
      <c r="C79" s="83" t="s">
        <v>60</v>
      </c>
      <c r="D79" s="111"/>
      <c r="E79" s="100">
        <f>E29+E30+E31+E34+E38+E39+E41+E42+E45+E46+E57+E59+E61+E63+E67+E69+E72+E74+E76+E78</f>
        <v>640297.3099999999</v>
      </c>
      <c r="F79" s="78"/>
      <c r="G79" s="94">
        <f>G29+G30+G31+G34+G38+G39+G41+G42+G45+G46+G57+G59+G61+G63+G64+G67+G69+G72+G74+G76+G78</f>
        <v>574430.8800000001</v>
      </c>
      <c r="H79" s="94">
        <f>H29+H31+H33+H38+H39+H40+H42+H44+H46+H57+H59+H61+H63+H64+H66+H67+H69+H71+H72+H74+H76+H78</f>
        <v>556604.78</v>
      </c>
      <c r="I79" s="121"/>
    </row>
    <row r="80" spans="1:10" ht="33" customHeight="1" outlineLevel="3">
      <c r="A80" s="58"/>
      <c r="B80" s="58"/>
      <c r="C80" s="59" t="s">
        <v>363</v>
      </c>
      <c r="D80" s="106"/>
      <c r="E80" s="96"/>
      <c r="F80" s="56"/>
      <c r="G80" s="93"/>
      <c r="H80" s="92"/>
      <c r="I80" s="120"/>
      <c r="J80" s="6"/>
    </row>
    <row r="81" spans="1:10" ht="22.5" customHeight="1" outlineLevel="3">
      <c r="A81" s="58"/>
      <c r="B81" s="58"/>
      <c r="C81" s="59" t="s">
        <v>73</v>
      </c>
      <c r="D81" s="106"/>
      <c r="E81" s="96"/>
      <c r="F81" s="56"/>
      <c r="G81" s="93"/>
      <c r="H81" s="92"/>
      <c r="I81" s="120"/>
      <c r="J81" s="6"/>
    </row>
    <row r="82" spans="1:9" s="42" customFormat="1" ht="20.25" customHeight="1" outlineLevel="3">
      <c r="A82" s="85" t="s">
        <v>311</v>
      </c>
      <c r="B82" s="85"/>
      <c r="C82" s="84" t="s">
        <v>177</v>
      </c>
      <c r="D82" s="116" t="s">
        <v>178</v>
      </c>
      <c r="E82" s="98">
        <v>31200</v>
      </c>
      <c r="F82" s="64"/>
      <c r="G82" s="93">
        <v>31200</v>
      </c>
      <c r="H82" s="93">
        <v>31200</v>
      </c>
      <c r="I82" s="120" t="s">
        <v>378</v>
      </c>
    </row>
    <row r="83" spans="1:10" ht="24" customHeight="1" outlineLevel="3">
      <c r="A83" s="58"/>
      <c r="B83" s="58"/>
      <c r="C83" s="88" t="s">
        <v>75</v>
      </c>
      <c r="D83" s="113"/>
      <c r="E83" s="96"/>
      <c r="F83" s="56"/>
      <c r="G83" s="93"/>
      <c r="H83" s="92"/>
      <c r="I83" s="120"/>
      <c r="J83" s="6"/>
    </row>
    <row r="84" spans="1:9" s="42" customFormat="1" ht="76.5" customHeight="1" outlineLevel="3">
      <c r="A84" s="85" t="s">
        <v>312</v>
      </c>
      <c r="B84" s="85"/>
      <c r="C84" s="131" t="s">
        <v>179</v>
      </c>
      <c r="D84" s="114" t="s">
        <v>185</v>
      </c>
      <c r="E84" s="98"/>
      <c r="F84" s="64"/>
      <c r="G84" s="93"/>
      <c r="H84" s="93">
        <v>71011.92</v>
      </c>
      <c r="I84" s="120" t="s">
        <v>378</v>
      </c>
    </row>
    <row r="85" spans="1:10" ht="77.25" customHeight="1">
      <c r="A85" s="58" t="s">
        <v>313</v>
      </c>
      <c r="B85" s="58"/>
      <c r="C85" s="71" t="s">
        <v>180</v>
      </c>
      <c r="D85" s="106" t="s">
        <v>185</v>
      </c>
      <c r="E85" s="96">
        <v>481111.85</v>
      </c>
      <c r="F85" s="56"/>
      <c r="G85" s="93">
        <v>735318.57</v>
      </c>
      <c r="H85" s="93">
        <v>326805.08</v>
      </c>
      <c r="I85" s="120"/>
      <c r="J85" s="6"/>
    </row>
    <row r="86" spans="1:10" ht="16.5" customHeight="1" hidden="1" outlineLevel="1">
      <c r="A86" s="58"/>
      <c r="B86" s="58"/>
      <c r="C86" s="61" t="s">
        <v>4</v>
      </c>
      <c r="D86" s="106"/>
      <c r="E86" s="96"/>
      <c r="F86" s="56"/>
      <c r="G86" s="92"/>
      <c r="H86" s="92"/>
      <c r="I86" s="119"/>
      <c r="J86" s="6"/>
    </row>
    <row r="87" spans="1:10" ht="18" customHeight="1" hidden="1" outlineLevel="1">
      <c r="A87" s="58"/>
      <c r="B87" s="58"/>
      <c r="C87" s="61" t="s">
        <v>5</v>
      </c>
      <c r="D87" s="106"/>
      <c r="E87" s="96"/>
      <c r="F87" s="56"/>
      <c r="G87" s="92"/>
      <c r="H87" s="92"/>
      <c r="I87" s="119"/>
      <c r="J87" s="6"/>
    </row>
    <row r="88" spans="1:10" ht="21" customHeight="1" hidden="1" outlineLevel="1">
      <c r="A88" s="58"/>
      <c r="B88" s="58"/>
      <c r="C88" s="61" t="s">
        <v>6</v>
      </c>
      <c r="D88" s="106"/>
      <c r="E88" s="96"/>
      <c r="F88" s="56"/>
      <c r="G88" s="92"/>
      <c r="H88" s="92"/>
      <c r="I88" s="119"/>
      <c r="J88" s="6"/>
    </row>
    <row r="89" spans="1:10" ht="18.75" customHeight="1" hidden="1" outlineLevel="1">
      <c r="A89" s="58"/>
      <c r="B89" s="58"/>
      <c r="C89" s="61" t="s">
        <v>7</v>
      </c>
      <c r="D89" s="106"/>
      <c r="E89" s="96"/>
      <c r="F89" s="56"/>
      <c r="G89" s="92"/>
      <c r="H89" s="92"/>
      <c r="I89" s="119"/>
      <c r="J89" s="6"/>
    </row>
    <row r="90" spans="1:9" s="42" customFormat="1" ht="27" customHeight="1" outlineLevel="1">
      <c r="A90" s="85" t="s">
        <v>314</v>
      </c>
      <c r="B90" s="85"/>
      <c r="C90" s="89" t="s">
        <v>181</v>
      </c>
      <c r="D90" s="115" t="s">
        <v>183</v>
      </c>
      <c r="E90" s="98">
        <v>354960</v>
      </c>
      <c r="F90" s="64"/>
      <c r="G90" s="98"/>
      <c r="H90" s="93">
        <v>337501.57</v>
      </c>
      <c r="I90" s="120"/>
    </row>
    <row r="91" spans="1:10" ht="30" customHeight="1" outlineLevel="2">
      <c r="A91" s="58" t="s">
        <v>315</v>
      </c>
      <c r="B91" s="58"/>
      <c r="C91" s="89" t="s">
        <v>182</v>
      </c>
      <c r="D91" s="116" t="s">
        <v>184</v>
      </c>
      <c r="E91" s="93">
        <v>738746.9</v>
      </c>
      <c r="F91" s="64"/>
      <c r="G91" s="93">
        <v>724201.44</v>
      </c>
      <c r="H91" s="93">
        <v>724201.44</v>
      </c>
      <c r="I91" s="120"/>
      <c r="J91" s="6"/>
    </row>
    <row r="92" spans="1:10" ht="58.5" customHeight="1" outlineLevel="2">
      <c r="A92" s="58" t="s">
        <v>316</v>
      </c>
      <c r="B92" s="58"/>
      <c r="C92" s="132" t="s">
        <v>187</v>
      </c>
      <c r="D92" s="116" t="s">
        <v>186</v>
      </c>
      <c r="E92" s="93"/>
      <c r="F92" s="64"/>
      <c r="G92" s="93"/>
      <c r="H92" s="93">
        <v>66000</v>
      </c>
      <c r="I92" s="120" t="s">
        <v>378</v>
      </c>
      <c r="J92" s="6"/>
    </row>
    <row r="93" spans="1:10" ht="30" customHeight="1" outlineLevel="2">
      <c r="A93" s="58" t="s">
        <v>317</v>
      </c>
      <c r="B93" s="58"/>
      <c r="C93" s="89" t="s">
        <v>188</v>
      </c>
      <c r="D93" s="116" t="s">
        <v>186</v>
      </c>
      <c r="E93" s="93">
        <v>198000</v>
      </c>
      <c r="F93" s="64"/>
      <c r="G93" s="93">
        <v>198000</v>
      </c>
      <c r="H93" s="93">
        <v>132000</v>
      </c>
      <c r="I93" s="120"/>
      <c r="J93" s="6"/>
    </row>
    <row r="94" spans="1:10" ht="28.5" customHeight="1" outlineLevel="2">
      <c r="A94" s="58"/>
      <c r="B94" s="58"/>
      <c r="C94" s="59" t="s">
        <v>76</v>
      </c>
      <c r="D94" s="116"/>
      <c r="E94" s="93"/>
      <c r="F94" s="64"/>
      <c r="G94" s="93"/>
      <c r="H94" s="92"/>
      <c r="I94" s="120"/>
      <c r="J94" s="6"/>
    </row>
    <row r="95" spans="1:10" ht="28.5" customHeight="1" outlineLevel="2">
      <c r="A95" s="58" t="s">
        <v>318</v>
      </c>
      <c r="B95" s="58"/>
      <c r="C95" s="89" t="s">
        <v>191</v>
      </c>
      <c r="D95" s="116" t="s">
        <v>192</v>
      </c>
      <c r="E95" s="93">
        <v>4000</v>
      </c>
      <c r="F95" s="64"/>
      <c r="G95" s="93">
        <v>4000</v>
      </c>
      <c r="H95" s="93">
        <v>4000</v>
      </c>
      <c r="I95" s="120"/>
      <c r="J95" s="6"/>
    </row>
    <row r="96" spans="1:10" ht="28.5" customHeight="1" outlineLevel="2">
      <c r="A96" s="58"/>
      <c r="B96" s="58"/>
      <c r="C96" s="59" t="s">
        <v>77</v>
      </c>
      <c r="D96" s="116"/>
      <c r="E96" s="93"/>
      <c r="F96" s="64"/>
      <c r="G96" s="93"/>
      <c r="H96" s="92"/>
      <c r="I96" s="120"/>
      <c r="J96" s="6"/>
    </row>
    <row r="97" spans="1:10" ht="28.5" customHeight="1" outlineLevel="2">
      <c r="A97" s="58" t="s">
        <v>319</v>
      </c>
      <c r="B97" s="58"/>
      <c r="C97" s="89" t="s">
        <v>193</v>
      </c>
      <c r="D97" s="116" t="s">
        <v>194</v>
      </c>
      <c r="E97" s="93">
        <v>6000</v>
      </c>
      <c r="F97" s="64"/>
      <c r="G97" s="93">
        <v>6000</v>
      </c>
      <c r="H97" s="93">
        <v>6000</v>
      </c>
      <c r="I97" s="120" t="s">
        <v>378</v>
      </c>
      <c r="J97" s="6"/>
    </row>
    <row r="98" spans="1:10" ht="28.5" customHeight="1" outlineLevel="2">
      <c r="A98" s="58"/>
      <c r="B98" s="58"/>
      <c r="C98" s="59" t="s">
        <v>78</v>
      </c>
      <c r="D98" s="116"/>
      <c r="E98" s="93"/>
      <c r="F98" s="64"/>
      <c r="G98" s="93"/>
      <c r="H98" s="92"/>
      <c r="I98" s="120"/>
      <c r="J98" s="6"/>
    </row>
    <row r="99" spans="1:10" ht="34.5" customHeight="1" outlineLevel="2">
      <c r="A99" s="58" t="s">
        <v>320</v>
      </c>
      <c r="B99" s="58"/>
      <c r="C99" s="89" t="s">
        <v>79</v>
      </c>
      <c r="D99" s="116" t="s">
        <v>195</v>
      </c>
      <c r="E99" s="93">
        <v>8200</v>
      </c>
      <c r="F99" s="64"/>
      <c r="G99" s="93">
        <v>8200</v>
      </c>
      <c r="H99" s="93">
        <v>8200</v>
      </c>
      <c r="I99" s="120" t="s">
        <v>378</v>
      </c>
      <c r="J99" s="6"/>
    </row>
    <row r="100" spans="1:10" ht="36.75" customHeight="1" outlineLevel="2">
      <c r="A100" s="58" t="s">
        <v>321</v>
      </c>
      <c r="B100" s="58"/>
      <c r="C100" s="89" t="s">
        <v>80</v>
      </c>
      <c r="D100" s="116" t="s">
        <v>196</v>
      </c>
      <c r="E100" s="93">
        <v>3300</v>
      </c>
      <c r="F100" s="64"/>
      <c r="G100" s="93">
        <v>3300</v>
      </c>
      <c r="H100" s="93">
        <v>3300</v>
      </c>
      <c r="I100" s="120" t="s">
        <v>378</v>
      </c>
      <c r="J100" s="6"/>
    </row>
    <row r="101" spans="1:10" s="9" customFormat="1" ht="28.5" customHeight="1" outlineLevel="2">
      <c r="A101" s="68"/>
      <c r="B101" s="68"/>
      <c r="C101" s="59" t="s">
        <v>81</v>
      </c>
      <c r="D101" s="112"/>
      <c r="E101" s="92"/>
      <c r="F101" s="51"/>
      <c r="G101" s="92"/>
      <c r="H101" s="92"/>
      <c r="I101" s="119"/>
      <c r="J101" s="8"/>
    </row>
    <row r="102" spans="1:10" ht="40.5" customHeight="1" outlineLevel="2">
      <c r="A102" s="58" t="s">
        <v>322</v>
      </c>
      <c r="B102" s="58"/>
      <c r="C102" s="89" t="s">
        <v>82</v>
      </c>
      <c r="D102" s="116" t="s">
        <v>197</v>
      </c>
      <c r="E102" s="93">
        <v>19107.48</v>
      </c>
      <c r="F102" s="64"/>
      <c r="G102" s="93">
        <v>19107.48</v>
      </c>
      <c r="H102" s="93">
        <v>19107.48</v>
      </c>
      <c r="I102" s="120" t="s">
        <v>378</v>
      </c>
      <c r="J102" s="6"/>
    </row>
    <row r="103" spans="1:10" ht="38.25" customHeight="1" outlineLevel="2">
      <c r="A103" s="58" t="s">
        <v>323</v>
      </c>
      <c r="B103" s="58"/>
      <c r="C103" s="89" t="s">
        <v>83</v>
      </c>
      <c r="D103" s="116" t="s">
        <v>197</v>
      </c>
      <c r="E103" s="93">
        <v>23980.94</v>
      </c>
      <c r="F103" s="64"/>
      <c r="G103" s="93">
        <v>23980.94</v>
      </c>
      <c r="H103" s="93">
        <v>23980.94</v>
      </c>
      <c r="I103" s="120" t="s">
        <v>378</v>
      </c>
      <c r="J103" s="6"/>
    </row>
    <row r="104" spans="1:10" ht="28.5" customHeight="1" outlineLevel="2">
      <c r="A104" s="58"/>
      <c r="B104" s="58"/>
      <c r="C104" s="59" t="s">
        <v>85</v>
      </c>
      <c r="D104" s="116"/>
      <c r="E104" s="93"/>
      <c r="F104" s="64"/>
      <c r="G104" s="93"/>
      <c r="H104" s="92"/>
      <c r="I104" s="120"/>
      <c r="J104" s="6"/>
    </row>
    <row r="105" spans="1:10" ht="28.5" customHeight="1" outlineLevel="2">
      <c r="A105" s="58" t="s">
        <v>324</v>
      </c>
      <c r="B105" s="58"/>
      <c r="C105" s="89" t="s">
        <v>92</v>
      </c>
      <c r="D105" s="116"/>
      <c r="E105" s="93">
        <v>770</v>
      </c>
      <c r="F105" s="64"/>
      <c r="G105" s="93">
        <v>753.14</v>
      </c>
      <c r="H105" s="93">
        <v>753.14</v>
      </c>
      <c r="I105" s="120" t="s">
        <v>378</v>
      </c>
      <c r="J105" s="6"/>
    </row>
    <row r="106" spans="1:10" ht="28.5" customHeight="1" outlineLevel="2">
      <c r="A106" s="58" t="s">
        <v>325</v>
      </c>
      <c r="B106" s="58"/>
      <c r="C106" s="89" t="s">
        <v>93</v>
      </c>
      <c r="D106" s="116"/>
      <c r="E106" s="93">
        <v>7380</v>
      </c>
      <c r="F106" s="64"/>
      <c r="G106" s="93">
        <v>17399.81</v>
      </c>
      <c r="H106" s="93">
        <v>17399.81</v>
      </c>
      <c r="I106" s="120" t="s">
        <v>378</v>
      </c>
      <c r="J106" s="6"/>
    </row>
    <row r="107" spans="1:10" ht="28.5" customHeight="1" outlineLevel="2">
      <c r="A107" s="58" t="s">
        <v>326</v>
      </c>
      <c r="B107" s="58"/>
      <c r="C107" s="89" t="s">
        <v>101</v>
      </c>
      <c r="D107" s="116"/>
      <c r="E107" s="93">
        <v>6627.85</v>
      </c>
      <c r="F107" s="64"/>
      <c r="G107" s="93">
        <v>6627.85</v>
      </c>
      <c r="H107" s="93">
        <v>6627.85</v>
      </c>
      <c r="I107" s="120" t="s">
        <v>378</v>
      </c>
      <c r="J107" s="6"/>
    </row>
    <row r="108" spans="1:10" s="9" customFormat="1" ht="28.5" customHeight="1" outlineLevel="2">
      <c r="A108" s="68"/>
      <c r="B108" s="68"/>
      <c r="C108" s="59" t="s">
        <v>87</v>
      </c>
      <c r="D108" s="112"/>
      <c r="E108" s="92"/>
      <c r="F108" s="51"/>
      <c r="G108" s="92"/>
      <c r="H108" s="92"/>
      <c r="I108" s="119"/>
      <c r="J108" s="8"/>
    </row>
    <row r="109" spans="1:10" ht="28.5" customHeight="1" outlineLevel="2">
      <c r="A109" s="58" t="s">
        <v>327</v>
      </c>
      <c r="B109" s="58"/>
      <c r="C109" s="89" t="s">
        <v>88</v>
      </c>
      <c r="D109" s="116"/>
      <c r="E109" s="93"/>
      <c r="F109" s="64"/>
      <c r="G109" s="93">
        <v>200</v>
      </c>
      <c r="H109" s="93">
        <v>200</v>
      </c>
      <c r="I109" s="120" t="s">
        <v>378</v>
      </c>
      <c r="J109" s="6"/>
    </row>
    <row r="110" spans="1:10" s="9" customFormat="1" ht="28.5" customHeight="1" outlineLevel="2">
      <c r="A110" s="58"/>
      <c r="B110" s="68"/>
      <c r="C110" s="59" t="s">
        <v>89</v>
      </c>
      <c r="D110" s="112"/>
      <c r="E110" s="92"/>
      <c r="F110" s="51"/>
      <c r="G110" s="92"/>
      <c r="H110" s="92"/>
      <c r="I110" s="119"/>
      <c r="J110" s="8"/>
    </row>
    <row r="111" spans="1:10" ht="28.5" customHeight="1" outlineLevel="2">
      <c r="A111" s="58" t="s">
        <v>328</v>
      </c>
      <c r="B111" s="58"/>
      <c r="C111" s="89" t="s">
        <v>88</v>
      </c>
      <c r="D111" s="116"/>
      <c r="E111" s="93"/>
      <c r="F111" s="64"/>
      <c r="G111" s="93">
        <v>1000</v>
      </c>
      <c r="H111" s="93">
        <v>1000</v>
      </c>
      <c r="I111" s="120" t="s">
        <v>378</v>
      </c>
      <c r="J111" s="6"/>
    </row>
    <row r="112" spans="1:10" s="9" customFormat="1" ht="28.5" customHeight="1" outlineLevel="2">
      <c r="A112" s="68"/>
      <c r="B112" s="68"/>
      <c r="C112" s="59" t="s">
        <v>90</v>
      </c>
      <c r="D112" s="112"/>
      <c r="E112" s="92"/>
      <c r="F112" s="51"/>
      <c r="G112" s="92"/>
      <c r="H112" s="92"/>
      <c r="I112" s="119"/>
      <c r="J112" s="8"/>
    </row>
    <row r="113" spans="1:10" ht="42" customHeight="1" outlineLevel="2">
      <c r="A113" s="58" t="s">
        <v>329</v>
      </c>
      <c r="B113" s="58"/>
      <c r="C113" s="89" t="s">
        <v>91</v>
      </c>
      <c r="D113" s="116" t="s">
        <v>198</v>
      </c>
      <c r="E113" s="93">
        <v>10000</v>
      </c>
      <c r="F113" s="64"/>
      <c r="G113" s="93">
        <v>10000</v>
      </c>
      <c r="H113" s="93">
        <v>10000</v>
      </c>
      <c r="I113" s="120" t="s">
        <v>378</v>
      </c>
      <c r="J113" s="6"/>
    </row>
    <row r="114" spans="1:10" s="9" customFormat="1" ht="28.5" customHeight="1" outlineLevel="2">
      <c r="A114" s="68"/>
      <c r="B114" s="68"/>
      <c r="C114" s="59" t="s">
        <v>199</v>
      </c>
      <c r="D114" s="112"/>
      <c r="E114" s="92"/>
      <c r="F114" s="51"/>
      <c r="G114" s="92"/>
      <c r="H114" s="92"/>
      <c r="I114" s="119"/>
      <c r="J114" s="8"/>
    </row>
    <row r="115" spans="1:10" ht="28.5" customHeight="1" outlineLevel="2">
      <c r="A115" s="58" t="s">
        <v>330</v>
      </c>
      <c r="B115" s="58"/>
      <c r="C115" s="89" t="s">
        <v>94</v>
      </c>
      <c r="D115" s="116" t="s">
        <v>200</v>
      </c>
      <c r="E115" s="93">
        <v>2950</v>
      </c>
      <c r="F115" s="64"/>
      <c r="G115" s="93">
        <v>2950</v>
      </c>
      <c r="H115" s="93">
        <v>2950</v>
      </c>
      <c r="I115" s="120" t="s">
        <v>378</v>
      </c>
      <c r="J115" s="6"/>
    </row>
    <row r="116" spans="1:10" s="9" customFormat="1" ht="28.5" customHeight="1" outlineLevel="2">
      <c r="A116" s="68"/>
      <c r="B116" s="68"/>
      <c r="C116" s="59" t="s">
        <v>95</v>
      </c>
      <c r="D116" s="112"/>
      <c r="E116" s="92"/>
      <c r="F116" s="51"/>
      <c r="G116" s="92"/>
      <c r="H116" s="92"/>
      <c r="I116" s="119"/>
      <c r="J116" s="8"/>
    </row>
    <row r="117" spans="1:10" ht="35.25" customHeight="1" outlineLevel="2">
      <c r="A117" s="58" t="s">
        <v>331</v>
      </c>
      <c r="B117" s="58"/>
      <c r="C117" s="89" t="s">
        <v>96</v>
      </c>
      <c r="D117" s="116" t="s">
        <v>201</v>
      </c>
      <c r="E117" s="93">
        <v>7950</v>
      </c>
      <c r="F117" s="64"/>
      <c r="G117" s="93">
        <v>7950</v>
      </c>
      <c r="H117" s="93">
        <v>7950</v>
      </c>
      <c r="I117" s="120" t="s">
        <v>378</v>
      </c>
      <c r="J117" s="6"/>
    </row>
    <row r="118" spans="1:10" s="9" customFormat="1" ht="28.5" customHeight="1" outlineLevel="2">
      <c r="A118" s="68"/>
      <c r="B118" s="68"/>
      <c r="C118" s="59" t="s">
        <v>97</v>
      </c>
      <c r="D118" s="112"/>
      <c r="E118" s="92"/>
      <c r="F118" s="51"/>
      <c r="G118" s="92"/>
      <c r="H118" s="92"/>
      <c r="I118" s="119"/>
      <c r="J118" s="8"/>
    </row>
    <row r="119" spans="1:10" ht="49.5" customHeight="1" outlineLevel="2">
      <c r="A119" s="58" t="s">
        <v>332</v>
      </c>
      <c r="B119" s="58"/>
      <c r="C119" s="89" t="s">
        <v>98</v>
      </c>
      <c r="D119" s="116" t="s">
        <v>201</v>
      </c>
      <c r="E119" s="93">
        <v>8130</v>
      </c>
      <c r="F119" s="64"/>
      <c r="G119" s="93">
        <v>8130</v>
      </c>
      <c r="H119" s="93">
        <v>8130</v>
      </c>
      <c r="I119" s="120" t="s">
        <v>378</v>
      </c>
      <c r="J119" s="6"/>
    </row>
    <row r="120" spans="1:10" s="9" customFormat="1" ht="28.5" customHeight="1" outlineLevel="2">
      <c r="A120" s="68"/>
      <c r="B120" s="68"/>
      <c r="C120" s="59" t="s">
        <v>99</v>
      </c>
      <c r="D120" s="112"/>
      <c r="E120" s="92"/>
      <c r="F120" s="51"/>
      <c r="G120" s="92"/>
      <c r="H120" s="92"/>
      <c r="I120" s="119"/>
      <c r="J120" s="8"/>
    </row>
    <row r="121" spans="1:10" ht="28.5" customHeight="1" outlineLevel="2">
      <c r="A121" s="58" t="s">
        <v>333</v>
      </c>
      <c r="B121" s="58"/>
      <c r="C121" s="89" t="s">
        <v>100</v>
      </c>
      <c r="D121" s="116"/>
      <c r="E121" s="93"/>
      <c r="F121" s="64"/>
      <c r="G121" s="93">
        <v>1000</v>
      </c>
      <c r="H121" s="93">
        <v>1000</v>
      </c>
      <c r="I121" s="120" t="s">
        <v>378</v>
      </c>
      <c r="J121" s="6"/>
    </row>
    <row r="122" spans="1:10" s="9" customFormat="1" ht="28.5" customHeight="1" outlineLevel="2">
      <c r="A122" s="68"/>
      <c r="B122" s="68"/>
      <c r="C122" s="59" t="s">
        <v>140</v>
      </c>
      <c r="D122" s="112"/>
      <c r="E122" s="92"/>
      <c r="F122" s="51"/>
      <c r="G122" s="92"/>
      <c r="H122" s="92"/>
      <c r="I122" s="119"/>
      <c r="J122" s="8"/>
    </row>
    <row r="123" spans="1:10" ht="28.5" customHeight="1" outlineLevel="2">
      <c r="A123" s="58" t="s">
        <v>334</v>
      </c>
      <c r="B123" s="58"/>
      <c r="C123" s="54" t="s">
        <v>136</v>
      </c>
      <c r="D123" s="103" t="s">
        <v>137</v>
      </c>
      <c r="E123" s="93">
        <v>28380</v>
      </c>
      <c r="F123" s="56"/>
      <c r="G123" s="95">
        <v>28380</v>
      </c>
      <c r="H123" s="93">
        <v>26380</v>
      </c>
      <c r="I123" s="120" t="s">
        <v>378</v>
      </c>
      <c r="J123" s="6"/>
    </row>
    <row r="124" spans="1:10" ht="28.5" customHeight="1" outlineLevel="2">
      <c r="A124" s="58" t="s">
        <v>335</v>
      </c>
      <c r="B124" s="58"/>
      <c r="C124" s="54" t="s">
        <v>138</v>
      </c>
      <c r="D124" s="103" t="s">
        <v>139</v>
      </c>
      <c r="E124" s="93">
        <v>19977</v>
      </c>
      <c r="F124" s="56"/>
      <c r="G124" s="95">
        <v>19977</v>
      </c>
      <c r="H124" s="93">
        <v>19977</v>
      </c>
      <c r="I124" s="120" t="s">
        <v>378</v>
      </c>
      <c r="J124" s="6"/>
    </row>
    <row r="125" spans="1:10" s="9" customFormat="1" ht="28.5" customHeight="1" outlineLevel="2">
      <c r="A125" s="68"/>
      <c r="B125" s="68"/>
      <c r="C125" s="59" t="s">
        <v>102</v>
      </c>
      <c r="D125" s="112"/>
      <c r="E125" s="92"/>
      <c r="F125" s="51"/>
      <c r="G125" s="92"/>
      <c r="H125" s="92"/>
      <c r="I125" s="119"/>
      <c r="J125" s="8"/>
    </row>
    <row r="126" spans="1:10" ht="28.5" customHeight="1" outlineLevel="2">
      <c r="A126" s="58" t="s">
        <v>336</v>
      </c>
      <c r="B126" s="58"/>
      <c r="C126" s="89" t="s">
        <v>103</v>
      </c>
      <c r="D126" s="116"/>
      <c r="E126" s="93">
        <v>53500</v>
      </c>
      <c r="F126" s="64"/>
      <c r="G126" s="93">
        <v>53500</v>
      </c>
      <c r="H126" s="93">
        <v>47550</v>
      </c>
      <c r="I126" s="120" t="s">
        <v>378</v>
      </c>
      <c r="J126" s="6"/>
    </row>
    <row r="127" spans="1:10" ht="28.5" customHeight="1" outlineLevel="2">
      <c r="A127" s="58" t="s">
        <v>337</v>
      </c>
      <c r="B127" s="58"/>
      <c r="C127" s="89" t="s">
        <v>104</v>
      </c>
      <c r="D127" s="116"/>
      <c r="E127" s="93">
        <v>71400</v>
      </c>
      <c r="F127" s="64"/>
      <c r="G127" s="93">
        <v>71400</v>
      </c>
      <c r="H127" s="93">
        <v>71400</v>
      </c>
      <c r="I127" s="120" t="s">
        <v>378</v>
      </c>
      <c r="J127" s="6"/>
    </row>
    <row r="128" spans="1:10" ht="28.5" customHeight="1" outlineLevel="2">
      <c r="A128" s="58"/>
      <c r="B128" s="58"/>
      <c r="C128" s="59" t="s">
        <v>105</v>
      </c>
      <c r="D128" s="116"/>
      <c r="E128" s="93"/>
      <c r="F128" s="64"/>
      <c r="G128" s="93"/>
      <c r="H128" s="92"/>
      <c r="I128" s="120"/>
      <c r="J128" s="6"/>
    </row>
    <row r="129" spans="1:10" ht="36.75" customHeight="1" outlineLevel="2">
      <c r="A129" s="58" t="s">
        <v>338</v>
      </c>
      <c r="B129" s="58"/>
      <c r="C129" s="89" t="s">
        <v>106</v>
      </c>
      <c r="D129" s="116" t="s">
        <v>202</v>
      </c>
      <c r="E129" s="93">
        <v>12541.08</v>
      </c>
      <c r="F129" s="64"/>
      <c r="G129" s="93">
        <v>12541.08</v>
      </c>
      <c r="H129" s="93">
        <v>12541.08</v>
      </c>
      <c r="I129" s="120" t="s">
        <v>378</v>
      </c>
      <c r="J129" s="6"/>
    </row>
    <row r="130" spans="1:10" s="9" customFormat="1" ht="28.5" customHeight="1" outlineLevel="2">
      <c r="A130" s="68"/>
      <c r="B130" s="68"/>
      <c r="C130" s="59" t="s">
        <v>107</v>
      </c>
      <c r="D130" s="112"/>
      <c r="E130" s="92"/>
      <c r="F130" s="51"/>
      <c r="G130" s="92"/>
      <c r="H130" s="92"/>
      <c r="I130" s="119"/>
      <c r="J130" s="8"/>
    </row>
    <row r="131" spans="1:10" ht="28.5" customHeight="1" outlineLevel="2">
      <c r="A131" s="58" t="s">
        <v>339</v>
      </c>
      <c r="B131" s="58"/>
      <c r="C131" s="89" t="s">
        <v>108</v>
      </c>
      <c r="D131" s="116"/>
      <c r="E131" s="93">
        <v>780</v>
      </c>
      <c r="F131" s="64"/>
      <c r="G131" s="93">
        <v>780</v>
      </c>
      <c r="H131" s="93">
        <v>780</v>
      </c>
      <c r="I131" s="120" t="s">
        <v>378</v>
      </c>
      <c r="J131" s="6"/>
    </row>
    <row r="132" spans="1:10" s="9" customFormat="1" ht="28.5" customHeight="1" outlineLevel="2">
      <c r="A132" s="68"/>
      <c r="B132" s="68"/>
      <c r="C132" s="59" t="s">
        <v>109</v>
      </c>
      <c r="D132" s="112"/>
      <c r="E132" s="92"/>
      <c r="F132" s="51"/>
      <c r="G132" s="92"/>
      <c r="H132" s="92"/>
      <c r="I132" s="119"/>
      <c r="J132" s="8"/>
    </row>
    <row r="133" spans="1:10" ht="28.5" customHeight="1" outlineLevel="2">
      <c r="A133" s="58" t="s">
        <v>340</v>
      </c>
      <c r="B133" s="58"/>
      <c r="C133" s="89" t="s">
        <v>110</v>
      </c>
      <c r="D133" s="124" t="s">
        <v>203</v>
      </c>
      <c r="E133" s="93">
        <v>29511</v>
      </c>
      <c r="F133" s="64"/>
      <c r="G133" s="93">
        <v>29511</v>
      </c>
      <c r="H133" s="93">
        <v>29511</v>
      </c>
      <c r="I133" s="120" t="s">
        <v>378</v>
      </c>
      <c r="J133" s="6"/>
    </row>
    <row r="134" spans="1:10" ht="28.5" customHeight="1" outlineLevel="2">
      <c r="A134" s="58"/>
      <c r="B134" s="58"/>
      <c r="C134" s="59" t="s">
        <v>206</v>
      </c>
      <c r="D134" s="116"/>
      <c r="E134" s="93"/>
      <c r="F134" s="64"/>
      <c r="G134" s="93"/>
      <c r="H134" s="93"/>
      <c r="I134" s="120"/>
      <c r="J134" s="6"/>
    </row>
    <row r="135" spans="1:10" ht="28.5" customHeight="1" outlineLevel="2">
      <c r="A135" s="58" t="s">
        <v>341</v>
      </c>
      <c r="B135" s="58"/>
      <c r="C135" s="89" t="s">
        <v>207</v>
      </c>
      <c r="D135" s="125" t="s">
        <v>208</v>
      </c>
      <c r="E135" s="93">
        <v>45000</v>
      </c>
      <c r="F135" s="64"/>
      <c r="G135" s="93">
        <v>45000</v>
      </c>
      <c r="H135" s="93">
        <v>45000</v>
      </c>
      <c r="I135" s="120" t="s">
        <v>378</v>
      </c>
      <c r="J135" s="6"/>
    </row>
    <row r="136" spans="1:10" ht="28.5" customHeight="1" outlineLevel="2">
      <c r="A136" s="58"/>
      <c r="B136" s="58"/>
      <c r="C136" s="59" t="s">
        <v>209</v>
      </c>
      <c r="D136" s="116"/>
      <c r="E136" s="93"/>
      <c r="F136" s="64"/>
      <c r="G136" s="93"/>
      <c r="H136" s="93"/>
      <c r="I136" s="120"/>
      <c r="J136" s="6"/>
    </row>
    <row r="137" spans="1:10" ht="28.5" customHeight="1" outlineLevel="2">
      <c r="A137" s="58" t="s">
        <v>342</v>
      </c>
      <c r="B137" s="58"/>
      <c r="C137" s="89" t="s">
        <v>207</v>
      </c>
      <c r="D137" s="116" t="s">
        <v>210</v>
      </c>
      <c r="E137" s="93">
        <v>32000</v>
      </c>
      <c r="F137" s="64"/>
      <c r="G137" s="93">
        <v>32000</v>
      </c>
      <c r="H137" s="93">
        <v>32000</v>
      </c>
      <c r="I137" s="120" t="s">
        <v>378</v>
      </c>
      <c r="J137" s="6"/>
    </row>
    <row r="138" spans="1:10" ht="28.5" customHeight="1" outlineLevel="2">
      <c r="A138" s="58"/>
      <c r="B138" s="58"/>
      <c r="C138" s="59" t="s">
        <v>84</v>
      </c>
      <c r="D138" s="116"/>
      <c r="E138" s="93"/>
      <c r="F138" s="64"/>
      <c r="G138" s="93"/>
      <c r="H138" s="92"/>
      <c r="I138" s="120"/>
      <c r="J138" s="6"/>
    </row>
    <row r="139" spans="1:10" ht="28.5" customHeight="1" outlineLevel="2">
      <c r="A139" s="58" t="s">
        <v>343</v>
      </c>
      <c r="B139" s="58"/>
      <c r="C139" s="89" t="s">
        <v>86</v>
      </c>
      <c r="D139" s="116"/>
      <c r="E139" s="93"/>
      <c r="F139" s="64"/>
      <c r="G139" s="93">
        <v>88128.35</v>
      </c>
      <c r="H139" s="93">
        <v>88128.35</v>
      </c>
      <c r="I139" s="120" t="s">
        <v>378</v>
      </c>
      <c r="J139" s="6"/>
    </row>
    <row r="140" spans="1:10" ht="28.5" customHeight="1" outlineLevel="2">
      <c r="A140" s="58"/>
      <c r="B140" s="58"/>
      <c r="C140" s="59" t="s">
        <v>365</v>
      </c>
      <c r="D140" s="116"/>
      <c r="E140" s="93"/>
      <c r="F140" s="64"/>
      <c r="G140" s="93"/>
      <c r="H140" s="93"/>
      <c r="I140" s="120"/>
      <c r="J140" s="6"/>
    </row>
    <row r="141" spans="1:10" ht="28.5" customHeight="1" outlineLevel="2">
      <c r="A141" s="58" t="s">
        <v>344</v>
      </c>
      <c r="B141" s="58"/>
      <c r="C141" s="89" t="s">
        <v>370</v>
      </c>
      <c r="D141" s="116"/>
      <c r="E141" s="93"/>
      <c r="F141" s="64"/>
      <c r="G141" s="93">
        <v>2051</v>
      </c>
      <c r="H141" s="93">
        <v>2051</v>
      </c>
      <c r="I141" s="120" t="s">
        <v>378</v>
      </c>
      <c r="J141" s="6"/>
    </row>
    <row r="142" spans="1:10" s="9" customFormat="1" ht="28.5" customHeight="1" outlineLevel="2">
      <c r="A142" s="68"/>
      <c r="B142" s="68"/>
      <c r="C142" s="59" t="s">
        <v>366</v>
      </c>
      <c r="D142" s="112"/>
      <c r="E142" s="92"/>
      <c r="F142" s="51"/>
      <c r="G142" s="92"/>
      <c r="H142" s="92"/>
      <c r="I142" s="119"/>
      <c r="J142" s="8"/>
    </row>
    <row r="143" spans="1:10" ht="28.5" customHeight="1" outlineLevel="2">
      <c r="A143" s="58" t="s">
        <v>345</v>
      </c>
      <c r="B143" s="58"/>
      <c r="C143" s="89" t="s">
        <v>370</v>
      </c>
      <c r="D143" s="116"/>
      <c r="E143" s="93"/>
      <c r="F143" s="64"/>
      <c r="G143" s="93">
        <v>6149</v>
      </c>
      <c r="H143" s="93">
        <v>6149</v>
      </c>
      <c r="I143" s="120" t="s">
        <v>378</v>
      </c>
      <c r="J143" s="6"/>
    </row>
    <row r="144" spans="1:10" s="9" customFormat="1" ht="28.5" customHeight="1" outlineLevel="2">
      <c r="A144" s="68"/>
      <c r="B144" s="68"/>
      <c r="C144" s="59" t="s">
        <v>367</v>
      </c>
      <c r="D144" s="112"/>
      <c r="E144" s="92"/>
      <c r="F144" s="51"/>
      <c r="G144" s="92"/>
      <c r="H144" s="92"/>
      <c r="I144" s="119"/>
      <c r="J144" s="8"/>
    </row>
    <row r="145" spans="1:10" ht="28.5" customHeight="1" outlineLevel="2">
      <c r="A145" s="58" t="s">
        <v>346</v>
      </c>
      <c r="B145" s="58"/>
      <c r="C145" s="89" t="s">
        <v>370</v>
      </c>
      <c r="D145" s="116"/>
      <c r="E145" s="93"/>
      <c r="F145" s="64"/>
      <c r="G145" s="93">
        <v>7174</v>
      </c>
      <c r="H145" s="93">
        <v>7174</v>
      </c>
      <c r="I145" s="120" t="s">
        <v>378</v>
      </c>
      <c r="J145" s="6"/>
    </row>
    <row r="146" spans="1:10" s="9" customFormat="1" ht="28.5" customHeight="1" outlineLevel="2">
      <c r="A146" s="68"/>
      <c r="B146" s="68"/>
      <c r="C146" s="59" t="s">
        <v>368</v>
      </c>
      <c r="D146" s="112"/>
      <c r="E146" s="92"/>
      <c r="F146" s="51"/>
      <c r="G146" s="92"/>
      <c r="H146" s="92"/>
      <c r="I146" s="119"/>
      <c r="J146" s="8"/>
    </row>
    <row r="147" spans="1:10" ht="28.5" customHeight="1" outlineLevel="2">
      <c r="A147" s="58" t="s">
        <v>347</v>
      </c>
      <c r="B147" s="58"/>
      <c r="C147" s="89" t="s">
        <v>370</v>
      </c>
      <c r="D147" s="116"/>
      <c r="E147" s="93"/>
      <c r="F147" s="64"/>
      <c r="G147" s="93">
        <v>6149</v>
      </c>
      <c r="H147" s="93">
        <v>6149</v>
      </c>
      <c r="I147" s="120" t="s">
        <v>378</v>
      </c>
      <c r="J147" s="6"/>
    </row>
    <row r="148" spans="1:10" s="9" customFormat="1" ht="24" customHeight="1" outlineLevel="2">
      <c r="A148" s="68"/>
      <c r="B148" s="68"/>
      <c r="C148" s="59" t="s">
        <v>369</v>
      </c>
      <c r="D148" s="112"/>
      <c r="E148" s="92"/>
      <c r="F148" s="51"/>
      <c r="G148" s="92"/>
      <c r="H148" s="92"/>
      <c r="I148" s="119"/>
      <c r="J148" s="8"/>
    </row>
    <row r="149" spans="1:10" ht="28.5" customHeight="1" outlineLevel="2">
      <c r="A149" s="58" t="s">
        <v>348</v>
      </c>
      <c r="B149" s="58"/>
      <c r="C149" s="89" t="s">
        <v>370</v>
      </c>
      <c r="D149" s="116"/>
      <c r="E149" s="93"/>
      <c r="F149" s="64"/>
      <c r="G149" s="93">
        <v>7174</v>
      </c>
      <c r="H149" s="93">
        <v>7174</v>
      </c>
      <c r="I149" s="120" t="s">
        <v>378</v>
      </c>
      <c r="J149" s="6"/>
    </row>
    <row r="150" spans="1:10" s="9" customFormat="1" ht="28.5" customHeight="1" outlineLevel="2">
      <c r="A150" s="79"/>
      <c r="B150" s="79"/>
      <c r="C150" s="83" t="s">
        <v>364</v>
      </c>
      <c r="D150" s="128"/>
      <c r="E150" s="94">
        <f>E82+E85+E90+E91+E93+E95+E97+E99+E100+E102+E103+E105+E106+E107+E113+E115+E117+E119+E123+E124+E126+E127+E129+E131+E133+E135+E137</f>
        <v>2205504.1</v>
      </c>
      <c r="F150" s="81"/>
      <c r="G150" s="94">
        <f>SUM(G80:G149)</f>
        <v>2219233.6599999997</v>
      </c>
      <c r="H150" s="94">
        <f>SUM(H80:H149)</f>
        <v>2211283.66</v>
      </c>
      <c r="I150" s="121"/>
      <c r="J150" s="8"/>
    </row>
    <row r="151" spans="1:10" ht="28.5" customHeight="1" outlineLevel="2">
      <c r="A151" s="58"/>
      <c r="B151" s="58"/>
      <c r="C151" s="59" t="s">
        <v>211</v>
      </c>
      <c r="D151" s="116"/>
      <c r="E151" s="93"/>
      <c r="F151" s="64"/>
      <c r="G151" s="93"/>
      <c r="H151" s="93"/>
      <c r="I151" s="120"/>
      <c r="J151" s="6"/>
    </row>
    <row r="152" spans="1:10" ht="28.5" customHeight="1" outlineLevel="2">
      <c r="A152" s="58"/>
      <c r="B152" s="58"/>
      <c r="C152" s="59" t="s">
        <v>212</v>
      </c>
      <c r="D152" s="116"/>
      <c r="E152" s="93"/>
      <c r="F152" s="64"/>
      <c r="G152" s="93"/>
      <c r="H152" s="93"/>
      <c r="I152" s="120"/>
      <c r="J152" s="6"/>
    </row>
    <row r="153" spans="1:10" ht="28.5" customHeight="1" outlineLevel="2">
      <c r="A153" s="58" t="s">
        <v>349</v>
      </c>
      <c r="B153" s="58"/>
      <c r="C153" s="89" t="s">
        <v>213</v>
      </c>
      <c r="D153" s="116" t="s">
        <v>214</v>
      </c>
      <c r="E153" s="93">
        <v>99000</v>
      </c>
      <c r="F153" s="64"/>
      <c r="G153" s="93">
        <v>3630</v>
      </c>
      <c r="H153" s="93">
        <v>3630</v>
      </c>
      <c r="I153" s="120" t="s">
        <v>378</v>
      </c>
      <c r="J153" s="6"/>
    </row>
    <row r="154" spans="1:10" ht="28.5" customHeight="1" outlineLevel="2">
      <c r="A154" s="58"/>
      <c r="B154" s="58"/>
      <c r="C154" s="89"/>
      <c r="D154" s="116" t="s">
        <v>215</v>
      </c>
      <c r="E154" s="93"/>
      <c r="F154" s="64"/>
      <c r="G154" s="93">
        <v>21398</v>
      </c>
      <c r="H154" s="93">
        <v>21398</v>
      </c>
      <c r="I154" s="120"/>
      <c r="J154" s="6"/>
    </row>
    <row r="155" spans="1:10" ht="28.5" customHeight="1" outlineLevel="2">
      <c r="A155" s="58"/>
      <c r="B155" s="58"/>
      <c r="C155" s="59" t="s">
        <v>216</v>
      </c>
      <c r="D155" s="116"/>
      <c r="E155" s="93"/>
      <c r="F155" s="64"/>
      <c r="G155" s="93"/>
      <c r="H155" s="93"/>
      <c r="I155" s="120"/>
      <c r="J155" s="6"/>
    </row>
    <row r="156" spans="1:10" ht="28.5" customHeight="1" outlineLevel="2">
      <c r="A156" s="58" t="s">
        <v>350</v>
      </c>
      <c r="B156" s="58"/>
      <c r="C156" s="89" t="s">
        <v>207</v>
      </c>
      <c r="D156" s="116" t="s">
        <v>217</v>
      </c>
      <c r="E156" s="93">
        <v>90000</v>
      </c>
      <c r="F156" s="64"/>
      <c r="G156" s="93">
        <v>16823</v>
      </c>
      <c r="H156" s="93">
        <v>16823</v>
      </c>
      <c r="I156" s="120" t="s">
        <v>378</v>
      </c>
      <c r="J156" s="6"/>
    </row>
    <row r="157" spans="1:10" ht="28.5" customHeight="1" outlineLevel="2">
      <c r="A157" s="58"/>
      <c r="B157" s="58"/>
      <c r="C157" s="59" t="s">
        <v>218</v>
      </c>
      <c r="D157" s="116"/>
      <c r="E157" s="93"/>
      <c r="F157" s="64"/>
      <c r="G157" s="93"/>
      <c r="H157" s="93"/>
      <c r="I157" s="120"/>
      <c r="J157" s="6"/>
    </row>
    <row r="158" spans="1:10" ht="28.5" customHeight="1" outlineLevel="2">
      <c r="A158" s="58" t="s">
        <v>351</v>
      </c>
      <c r="B158" s="58"/>
      <c r="C158" s="89" t="s">
        <v>219</v>
      </c>
      <c r="D158" s="116" t="s">
        <v>220</v>
      </c>
      <c r="E158" s="93">
        <v>99000</v>
      </c>
      <c r="F158" s="64"/>
      <c r="G158" s="93">
        <v>75611.36</v>
      </c>
      <c r="H158" s="93">
        <v>75611.36</v>
      </c>
      <c r="I158" s="120" t="s">
        <v>378</v>
      </c>
      <c r="J158" s="6"/>
    </row>
    <row r="159" spans="1:10" ht="28.5" customHeight="1" outlineLevel="2">
      <c r="A159" s="58"/>
      <c r="B159" s="58"/>
      <c r="C159" s="59" t="s">
        <v>221</v>
      </c>
      <c r="D159" s="116"/>
      <c r="E159" s="93"/>
      <c r="F159" s="64"/>
      <c r="G159" s="93"/>
      <c r="H159" s="93"/>
      <c r="I159" s="120"/>
      <c r="J159" s="6"/>
    </row>
    <row r="160" spans="1:10" ht="28.5" customHeight="1" outlineLevel="2">
      <c r="A160" s="58" t="s">
        <v>371</v>
      </c>
      <c r="B160" s="58"/>
      <c r="C160" s="89" t="s">
        <v>222</v>
      </c>
      <c r="D160" s="116" t="s">
        <v>223</v>
      </c>
      <c r="E160" s="93">
        <v>4999</v>
      </c>
      <c r="F160" s="64"/>
      <c r="G160" s="93">
        <v>4999</v>
      </c>
      <c r="H160" s="93">
        <v>4999</v>
      </c>
      <c r="I160" s="120" t="s">
        <v>378</v>
      </c>
      <c r="J160" s="6"/>
    </row>
    <row r="161" spans="1:10" s="9" customFormat="1" ht="28.5" customHeight="1" outlineLevel="2">
      <c r="A161" s="68"/>
      <c r="B161" s="68"/>
      <c r="C161" s="59" t="s">
        <v>224</v>
      </c>
      <c r="D161" s="112"/>
      <c r="E161" s="92"/>
      <c r="F161" s="51"/>
      <c r="G161" s="92"/>
      <c r="H161" s="92"/>
      <c r="I161" s="119"/>
      <c r="J161" s="8"/>
    </row>
    <row r="162" spans="1:10" ht="28.5" customHeight="1" outlineLevel="2">
      <c r="A162" s="58" t="s">
        <v>352</v>
      </c>
      <c r="B162" s="58"/>
      <c r="C162" s="89" t="s">
        <v>225</v>
      </c>
      <c r="D162" s="116" t="s">
        <v>220</v>
      </c>
      <c r="E162" s="93">
        <v>387420.3</v>
      </c>
      <c r="F162" s="64"/>
      <c r="G162" s="93">
        <v>387420.3</v>
      </c>
      <c r="H162" s="93">
        <v>387420.3</v>
      </c>
      <c r="I162" s="120" t="s">
        <v>378</v>
      </c>
      <c r="J162" s="6"/>
    </row>
    <row r="163" spans="1:10" ht="28.5" customHeight="1" outlineLevel="2">
      <c r="A163" s="58"/>
      <c r="B163" s="58"/>
      <c r="C163" s="59" t="s">
        <v>226</v>
      </c>
      <c r="D163" s="116"/>
      <c r="E163" s="93"/>
      <c r="F163" s="64"/>
      <c r="G163" s="93"/>
      <c r="H163" s="93"/>
      <c r="I163" s="120"/>
      <c r="J163" s="6"/>
    </row>
    <row r="164" spans="1:10" ht="45" customHeight="1" outlineLevel="2">
      <c r="A164" s="58" t="s">
        <v>354</v>
      </c>
      <c r="B164" s="58"/>
      <c r="C164" s="89" t="s">
        <v>376</v>
      </c>
      <c r="D164" s="126" t="s">
        <v>227</v>
      </c>
      <c r="E164" s="93">
        <v>7500</v>
      </c>
      <c r="F164" s="64"/>
      <c r="G164" s="93">
        <v>7500</v>
      </c>
      <c r="H164" s="93">
        <v>7500</v>
      </c>
      <c r="I164" s="120" t="s">
        <v>378</v>
      </c>
      <c r="J164" s="6"/>
    </row>
    <row r="165" spans="1:10" ht="28.5" customHeight="1" outlineLevel="2">
      <c r="A165" s="58"/>
      <c r="B165" s="58"/>
      <c r="C165" s="59" t="s">
        <v>228</v>
      </c>
      <c r="D165" s="116"/>
      <c r="E165" s="93"/>
      <c r="F165" s="64"/>
      <c r="G165" s="93"/>
      <c r="H165" s="93"/>
      <c r="I165" s="120"/>
      <c r="J165" s="6"/>
    </row>
    <row r="166" spans="1:10" ht="28.5" customHeight="1" outlineLevel="2">
      <c r="A166" s="58" t="s">
        <v>355</v>
      </c>
      <c r="B166" s="58"/>
      <c r="C166" s="89" t="s">
        <v>229</v>
      </c>
      <c r="D166" s="116"/>
      <c r="E166" s="93">
        <v>84100</v>
      </c>
      <c r="F166" s="64"/>
      <c r="G166" s="93"/>
      <c r="H166" s="93"/>
      <c r="I166" s="120" t="s">
        <v>378</v>
      </c>
      <c r="J166" s="6"/>
    </row>
    <row r="167" spans="1:10" ht="28.5" customHeight="1" outlineLevel="2">
      <c r="A167" s="58"/>
      <c r="B167" s="58"/>
      <c r="C167" s="89" t="s">
        <v>231</v>
      </c>
      <c r="D167" s="116"/>
      <c r="E167" s="93"/>
      <c r="F167" s="64"/>
      <c r="G167" s="93">
        <v>54300</v>
      </c>
      <c r="H167" s="93">
        <v>54300</v>
      </c>
      <c r="I167" s="120" t="s">
        <v>378</v>
      </c>
      <c r="J167" s="6"/>
    </row>
    <row r="168" spans="1:10" ht="28.5" customHeight="1" outlineLevel="2">
      <c r="A168" s="58"/>
      <c r="B168" s="58"/>
      <c r="C168" s="89" t="s">
        <v>230</v>
      </c>
      <c r="D168" s="116"/>
      <c r="E168" s="93"/>
      <c r="F168" s="64"/>
      <c r="G168" s="93">
        <v>29800</v>
      </c>
      <c r="H168" s="93">
        <v>29800</v>
      </c>
      <c r="I168" s="120" t="s">
        <v>378</v>
      </c>
      <c r="J168" s="6"/>
    </row>
    <row r="169" spans="1:10" ht="28.5" customHeight="1" outlineLevel="2">
      <c r="A169" s="58" t="s">
        <v>356</v>
      </c>
      <c r="B169" s="58"/>
      <c r="C169" s="89" t="s">
        <v>232</v>
      </c>
      <c r="D169" s="116" t="s">
        <v>233</v>
      </c>
      <c r="E169" s="93">
        <v>4423.25</v>
      </c>
      <c r="F169" s="64"/>
      <c r="G169" s="93">
        <v>4423.25</v>
      </c>
      <c r="H169" s="93">
        <v>4423.25</v>
      </c>
      <c r="I169" s="120" t="s">
        <v>378</v>
      </c>
      <c r="J169" s="6"/>
    </row>
    <row r="170" spans="1:10" ht="28.5" customHeight="1" outlineLevel="2">
      <c r="A170" s="58"/>
      <c r="B170" s="58"/>
      <c r="C170" s="59" t="s">
        <v>234</v>
      </c>
      <c r="D170" s="116"/>
      <c r="E170" s="93"/>
      <c r="F170" s="64"/>
      <c r="G170" s="93"/>
      <c r="H170" s="93"/>
      <c r="I170" s="120"/>
      <c r="J170" s="6"/>
    </row>
    <row r="171" spans="1:10" ht="28.5" customHeight="1" outlineLevel="2">
      <c r="A171" s="58" t="s">
        <v>357</v>
      </c>
      <c r="B171" s="58"/>
      <c r="C171" s="89" t="s">
        <v>237</v>
      </c>
      <c r="D171" s="116"/>
      <c r="E171" s="93">
        <v>99000</v>
      </c>
      <c r="F171" s="64"/>
      <c r="G171" s="93"/>
      <c r="H171" s="93"/>
      <c r="I171" s="120" t="s">
        <v>378</v>
      </c>
      <c r="J171" s="6"/>
    </row>
    <row r="172" spans="1:10" ht="28.5" customHeight="1" outlineLevel="2">
      <c r="A172" s="58"/>
      <c r="B172" s="58"/>
      <c r="C172" s="89" t="s">
        <v>235</v>
      </c>
      <c r="D172" s="116"/>
      <c r="E172" s="93"/>
      <c r="F172" s="64"/>
      <c r="G172" s="93">
        <v>66000</v>
      </c>
      <c r="H172" s="93">
        <v>66000</v>
      </c>
      <c r="I172" s="120" t="s">
        <v>378</v>
      </c>
      <c r="J172" s="6"/>
    </row>
    <row r="173" spans="1:10" ht="28.5" customHeight="1" outlineLevel="2">
      <c r="A173" s="58"/>
      <c r="B173" s="58"/>
      <c r="C173" s="89" t="s">
        <v>236</v>
      </c>
      <c r="D173" s="116"/>
      <c r="E173" s="93"/>
      <c r="F173" s="64"/>
      <c r="G173" s="93">
        <v>31500</v>
      </c>
      <c r="H173" s="93">
        <v>31500</v>
      </c>
      <c r="I173" s="120" t="s">
        <v>378</v>
      </c>
      <c r="J173" s="6"/>
    </row>
    <row r="174" spans="1:10" ht="28.5" customHeight="1" outlineLevel="2">
      <c r="A174" s="79"/>
      <c r="B174" s="79"/>
      <c r="C174" s="83" t="s">
        <v>353</v>
      </c>
      <c r="D174" s="128"/>
      <c r="E174" s="94">
        <f>SUM(E151:E173)</f>
        <v>875442.55</v>
      </c>
      <c r="F174" s="81"/>
      <c r="G174" s="94">
        <f>SUM(G151:G173)</f>
        <v>703404.9099999999</v>
      </c>
      <c r="H174" s="94">
        <f>SUM(H153:H173)</f>
        <v>703404.9099999999</v>
      </c>
      <c r="I174" s="121"/>
      <c r="J174" s="6"/>
    </row>
    <row r="175" spans="1:10" ht="28.5" customHeight="1" outlineLevel="2">
      <c r="A175" s="58"/>
      <c r="B175" s="58"/>
      <c r="C175" s="59" t="s">
        <v>238</v>
      </c>
      <c r="D175" s="116"/>
      <c r="E175" s="93"/>
      <c r="F175" s="64"/>
      <c r="G175" s="93"/>
      <c r="H175" s="93"/>
      <c r="I175" s="120"/>
      <c r="J175" s="6"/>
    </row>
    <row r="176" spans="1:10" s="9" customFormat="1" ht="28.5" customHeight="1" outlineLevel="2">
      <c r="A176" s="68"/>
      <c r="B176" s="68"/>
      <c r="C176" s="59" t="s">
        <v>212</v>
      </c>
      <c r="D176" s="112"/>
      <c r="E176" s="92"/>
      <c r="F176" s="51"/>
      <c r="G176" s="92"/>
      <c r="H176" s="92"/>
      <c r="I176" s="119"/>
      <c r="J176" s="8"/>
    </row>
    <row r="177" spans="1:10" ht="28.5" customHeight="1" outlineLevel="2">
      <c r="A177" s="58"/>
      <c r="B177" s="58"/>
      <c r="C177" s="89"/>
      <c r="D177" s="116" t="s">
        <v>239</v>
      </c>
      <c r="E177" s="93"/>
      <c r="F177" s="64"/>
      <c r="G177" s="93">
        <v>48869</v>
      </c>
      <c r="H177" s="93">
        <v>48869</v>
      </c>
      <c r="I177" s="120" t="s">
        <v>378</v>
      </c>
      <c r="J177" s="6"/>
    </row>
    <row r="178" spans="1:10" ht="28.5" customHeight="1" outlineLevel="2">
      <c r="A178" s="58"/>
      <c r="B178" s="58"/>
      <c r="C178" s="89"/>
      <c r="D178" s="116" t="s">
        <v>240</v>
      </c>
      <c r="E178" s="93"/>
      <c r="F178" s="64"/>
      <c r="G178" s="93">
        <v>10000</v>
      </c>
      <c r="H178" s="93">
        <v>10000</v>
      </c>
      <c r="I178" s="120" t="s">
        <v>378</v>
      </c>
      <c r="J178" s="6"/>
    </row>
    <row r="179" spans="1:10" ht="28.5" customHeight="1" outlineLevel="2">
      <c r="A179" s="58"/>
      <c r="B179" s="58"/>
      <c r="C179" s="89"/>
      <c r="D179" s="116" t="s">
        <v>241</v>
      </c>
      <c r="E179" s="93"/>
      <c r="F179" s="64"/>
      <c r="G179" s="93">
        <v>5000</v>
      </c>
      <c r="H179" s="93">
        <v>5000</v>
      </c>
      <c r="I179" s="120" t="s">
        <v>378</v>
      </c>
      <c r="J179" s="6"/>
    </row>
    <row r="180" spans="1:10" ht="48.75" customHeight="1" outlineLevel="2">
      <c r="A180" s="58"/>
      <c r="B180" s="58"/>
      <c r="C180" s="59" t="s">
        <v>242</v>
      </c>
      <c r="D180" s="116"/>
      <c r="E180" s="93">
        <v>0</v>
      </c>
      <c r="F180" s="64"/>
      <c r="G180" s="93"/>
      <c r="H180" s="93"/>
      <c r="I180" s="120"/>
      <c r="J180" s="6"/>
    </row>
    <row r="181" spans="1:10" ht="46.5" customHeight="1" outlineLevel="2">
      <c r="A181" s="58"/>
      <c r="B181" s="58"/>
      <c r="C181" s="89" t="s">
        <v>243</v>
      </c>
      <c r="D181" s="116"/>
      <c r="E181" s="93">
        <v>0</v>
      </c>
      <c r="F181" s="64"/>
      <c r="G181" s="93">
        <v>3400</v>
      </c>
      <c r="H181" s="93">
        <v>3400</v>
      </c>
      <c r="I181" s="120" t="s">
        <v>378</v>
      </c>
      <c r="J181" s="6"/>
    </row>
    <row r="182" spans="1:10" ht="28.5" customHeight="1" outlineLevel="2">
      <c r="A182" s="58" t="s">
        <v>358</v>
      </c>
      <c r="B182" s="58"/>
      <c r="C182" s="89" t="s">
        <v>244</v>
      </c>
      <c r="D182" s="116"/>
      <c r="E182" s="93">
        <v>90000</v>
      </c>
      <c r="F182" s="64"/>
      <c r="G182" s="93"/>
      <c r="H182" s="93"/>
      <c r="I182" s="120"/>
      <c r="J182" s="6"/>
    </row>
    <row r="183" spans="1:10" ht="28.5" customHeight="1" outlineLevel="2">
      <c r="A183" s="58"/>
      <c r="B183" s="58"/>
      <c r="C183" s="89"/>
      <c r="D183" s="116" t="s">
        <v>245</v>
      </c>
      <c r="E183" s="93"/>
      <c r="F183" s="64"/>
      <c r="G183" s="93">
        <v>15680</v>
      </c>
      <c r="H183" s="93">
        <v>15680</v>
      </c>
      <c r="I183" s="120" t="s">
        <v>378</v>
      </c>
      <c r="J183" s="6"/>
    </row>
    <row r="184" spans="1:10" ht="28.5" customHeight="1" outlineLevel="2">
      <c r="A184" s="58"/>
      <c r="B184" s="58"/>
      <c r="C184" s="89"/>
      <c r="D184" s="116" t="s">
        <v>246</v>
      </c>
      <c r="E184" s="93"/>
      <c r="F184" s="64"/>
      <c r="G184" s="93">
        <v>553</v>
      </c>
      <c r="H184" s="93">
        <v>553</v>
      </c>
      <c r="I184" s="120" t="s">
        <v>378</v>
      </c>
      <c r="J184" s="6"/>
    </row>
    <row r="185" spans="1:10" ht="28.5" customHeight="1" outlineLevel="2">
      <c r="A185" s="58"/>
      <c r="B185" s="58"/>
      <c r="C185" s="89"/>
      <c r="D185" s="116" t="s">
        <v>247</v>
      </c>
      <c r="E185" s="93"/>
      <c r="F185" s="64"/>
      <c r="G185" s="93">
        <v>300</v>
      </c>
      <c r="H185" s="93">
        <v>300</v>
      </c>
      <c r="I185" s="120" t="s">
        <v>378</v>
      </c>
      <c r="J185" s="6"/>
    </row>
    <row r="186" spans="1:10" ht="28.5" customHeight="1" outlineLevel="2">
      <c r="A186" s="58"/>
      <c r="B186" s="58"/>
      <c r="C186" s="89"/>
      <c r="D186" s="116" t="s">
        <v>248</v>
      </c>
      <c r="E186" s="93"/>
      <c r="F186" s="64"/>
      <c r="G186" s="93">
        <v>8000</v>
      </c>
      <c r="H186" s="93">
        <v>8000</v>
      </c>
      <c r="I186" s="120" t="s">
        <v>378</v>
      </c>
      <c r="J186" s="6"/>
    </row>
    <row r="187" spans="1:10" ht="28.5" customHeight="1" outlineLevel="2">
      <c r="A187" s="58"/>
      <c r="B187" s="58"/>
      <c r="C187" s="89"/>
      <c r="D187" s="116" t="s">
        <v>249</v>
      </c>
      <c r="E187" s="93"/>
      <c r="F187" s="64"/>
      <c r="G187" s="93">
        <v>1400</v>
      </c>
      <c r="H187" s="93">
        <v>1400</v>
      </c>
      <c r="I187" s="120" t="s">
        <v>378</v>
      </c>
      <c r="J187" s="6"/>
    </row>
    <row r="188" spans="1:10" ht="28.5" customHeight="1" outlineLevel="2">
      <c r="A188" s="58"/>
      <c r="B188" s="58"/>
      <c r="C188" s="59" t="s">
        <v>250</v>
      </c>
      <c r="D188" s="116"/>
      <c r="E188" s="93"/>
      <c r="F188" s="64"/>
      <c r="G188" s="93"/>
      <c r="H188" s="93"/>
      <c r="I188" s="120"/>
      <c r="J188" s="6"/>
    </row>
    <row r="189" spans="1:10" ht="28.5" customHeight="1" outlineLevel="2">
      <c r="A189" s="58" t="s">
        <v>359</v>
      </c>
      <c r="B189" s="58"/>
      <c r="C189" s="89" t="s">
        <v>251</v>
      </c>
      <c r="D189" s="116" t="s">
        <v>252</v>
      </c>
      <c r="E189" s="93"/>
      <c r="F189" s="64"/>
      <c r="G189" s="93">
        <v>1172</v>
      </c>
      <c r="H189" s="93">
        <v>1172</v>
      </c>
      <c r="I189" s="120" t="s">
        <v>378</v>
      </c>
      <c r="J189" s="6"/>
    </row>
    <row r="190" spans="1:10" ht="28.5" customHeight="1" outlineLevel="2">
      <c r="A190" s="58"/>
      <c r="B190" s="58"/>
      <c r="C190" s="89"/>
      <c r="D190" s="116" t="s">
        <v>253</v>
      </c>
      <c r="E190" s="93"/>
      <c r="F190" s="64"/>
      <c r="G190" s="93">
        <v>56470</v>
      </c>
      <c r="H190" s="93">
        <v>56470</v>
      </c>
      <c r="I190" s="120" t="s">
        <v>378</v>
      </c>
      <c r="J190" s="6"/>
    </row>
    <row r="191" spans="1:10" ht="28.5" customHeight="1" outlineLevel="2">
      <c r="A191" s="58"/>
      <c r="B191" s="58"/>
      <c r="C191" s="89"/>
      <c r="D191" s="116" t="s">
        <v>254</v>
      </c>
      <c r="E191" s="93"/>
      <c r="F191" s="64"/>
      <c r="G191" s="93">
        <v>9450</v>
      </c>
      <c r="H191" s="93">
        <v>9450</v>
      </c>
      <c r="I191" s="120" t="s">
        <v>378</v>
      </c>
      <c r="J191" s="6"/>
    </row>
    <row r="192" spans="1:10" ht="28.5" customHeight="1" outlineLevel="2">
      <c r="A192" s="58"/>
      <c r="B192" s="58"/>
      <c r="C192" s="89"/>
      <c r="D192" s="116" t="s">
        <v>255</v>
      </c>
      <c r="E192" s="93"/>
      <c r="F192" s="64"/>
      <c r="G192" s="93">
        <v>1500</v>
      </c>
      <c r="H192" s="93">
        <v>1500</v>
      </c>
      <c r="I192" s="120" t="s">
        <v>378</v>
      </c>
      <c r="J192" s="6"/>
    </row>
    <row r="193" spans="1:10" ht="28.5" customHeight="1" outlineLevel="2">
      <c r="A193" s="58"/>
      <c r="B193" s="58"/>
      <c r="C193" s="59" t="s">
        <v>256</v>
      </c>
      <c r="D193" s="116"/>
      <c r="E193" s="93"/>
      <c r="F193" s="64"/>
      <c r="G193" s="93"/>
      <c r="H193" s="93"/>
      <c r="I193" s="120"/>
      <c r="J193" s="6"/>
    </row>
    <row r="194" spans="1:10" ht="28.5" customHeight="1" outlineLevel="2">
      <c r="A194" s="58" t="s">
        <v>360</v>
      </c>
      <c r="B194" s="58"/>
      <c r="C194" s="89" t="s">
        <v>257</v>
      </c>
      <c r="D194" s="116"/>
      <c r="E194" s="93"/>
      <c r="F194" s="64"/>
      <c r="G194" s="93">
        <v>4447</v>
      </c>
      <c r="H194" s="93">
        <v>4447</v>
      </c>
      <c r="I194" s="120" t="s">
        <v>378</v>
      </c>
      <c r="J194" s="6"/>
    </row>
    <row r="195" spans="1:10" ht="28.5" customHeight="1" outlineLevel="2">
      <c r="A195" s="58"/>
      <c r="B195" s="58"/>
      <c r="C195" s="59" t="s">
        <v>258</v>
      </c>
      <c r="D195" s="116"/>
      <c r="E195" s="93"/>
      <c r="F195" s="64"/>
      <c r="G195" s="93"/>
      <c r="H195" s="93"/>
      <c r="I195" s="120"/>
      <c r="J195" s="6"/>
    </row>
    <row r="196" spans="1:10" ht="28.5" customHeight="1" outlineLevel="2">
      <c r="A196" s="58" t="s">
        <v>372</v>
      </c>
      <c r="B196" s="58"/>
      <c r="C196" s="89" t="s">
        <v>259</v>
      </c>
      <c r="D196" s="116" t="s">
        <v>220</v>
      </c>
      <c r="E196" s="93">
        <v>3677</v>
      </c>
      <c r="F196" s="64"/>
      <c r="G196" s="93">
        <v>3677</v>
      </c>
      <c r="H196" s="93">
        <v>3677</v>
      </c>
      <c r="I196" s="120" t="s">
        <v>378</v>
      </c>
      <c r="J196" s="6"/>
    </row>
    <row r="197" spans="1:10" ht="28.5" customHeight="1" outlineLevel="2">
      <c r="A197" s="58" t="s">
        <v>373</v>
      </c>
      <c r="B197" s="58"/>
      <c r="C197" s="89" t="s">
        <v>262</v>
      </c>
      <c r="D197" s="116" t="s">
        <v>260</v>
      </c>
      <c r="E197" s="93">
        <v>1000</v>
      </c>
      <c r="F197" s="64"/>
      <c r="G197" s="93">
        <v>1000</v>
      </c>
      <c r="H197" s="93">
        <v>1000</v>
      </c>
      <c r="I197" s="120" t="s">
        <v>378</v>
      </c>
      <c r="J197" s="6"/>
    </row>
    <row r="198" spans="1:10" ht="28.5" customHeight="1" outlineLevel="2">
      <c r="A198" s="58"/>
      <c r="B198" s="58"/>
      <c r="C198" s="59" t="s">
        <v>261</v>
      </c>
      <c r="D198" s="116"/>
      <c r="E198" s="93"/>
      <c r="F198" s="64"/>
      <c r="G198" s="93"/>
      <c r="H198" s="93"/>
      <c r="I198" s="120"/>
      <c r="J198" s="6"/>
    </row>
    <row r="199" spans="1:10" ht="28.5" customHeight="1" outlineLevel="2">
      <c r="A199" s="58" t="s">
        <v>374</v>
      </c>
      <c r="B199" s="58"/>
      <c r="C199" s="89" t="s">
        <v>263</v>
      </c>
      <c r="D199" s="116" t="s">
        <v>264</v>
      </c>
      <c r="E199" s="93">
        <v>7000</v>
      </c>
      <c r="F199" s="64"/>
      <c r="G199" s="93">
        <v>7000</v>
      </c>
      <c r="H199" s="93">
        <v>7000</v>
      </c>
      <c r="I199" s="120" t="s">
        <v>378</v>
      </c>
      <c r="J199" s="6"/>
    </row>
    <row r="200" spans="1:10" ht="28.5" customHeight="1" outlineLevel="2">
      <c r="A200" s="58" t="s">
        <v>375</v>
      </c>
      <c r="B200" s="58"/>
      <c r="C200" s="89" t="s">
        <v>265</v>
      </c>
      <c r="D200" s="116" t="s">
        <v>264</v>
      </c>
      <c r="E200" s="93">
        <v>7750</v>
      </c>
      <c r="F200" s="64"/>
      <c r="G200" s="93">
        <v>7750</v>
      </c>
      <c r="H200" s="93">
        <v>7750</v>
      </c>
      <c r="I200" s="120" t="s">
        <v>378</v>
      </c>
      <c r="J200" s="6"/>
    </row>
    <row r="201" spans="1:10" s="9" customFormat="1" ht="28.5" customHeight="1" outlineLevel="2">
      <c r="A201" s="79"/>
      <c r="B201" s="79"/>
      <c r="C201" s="83" t="s">
        <v>361</v>
      </c>
      <c r="D201" s="128"/>
      <c r="E201" s="94">
        <f>SUM(E175:E200)</f>
        <v>109427</v>
      </c>
      <c r="F201" s="81"/>
      <c r="G201" s="94">
        <f>SUM(G175:G200)</f>
        <v>185668</v>
      </c>
      <c r="H201" s="94">
        <f>SUM(H177:H200)</f>
        <v>185668</v>
      </c>
      <c r="I201" s="121"/>
      <c r="J201" s="8"/>
    </row>
    <row r="202" spans="1:10" s="9" customFormat="1" ht="28.5" customHeight="1" outlineLevel="2">
      <c r="A202" s="68"/>
      <c r="B202" s="68" t="s">
        <v>278</v>
      </c>
      <c r="C202" s="59" t="s">
        <v>362</v>
      </c>
      <c r="D202" s="112"/>
      <c r="E202" s="92">
        <f>E17+E26+E79+E150+E174+E201</f>
        <v>5142443.2</v>
      </c>
      <c r="F202" s="51"/>
      <c r="G202" s="92">
        <f>G17+G26+G79+G150+G174+G201</f>
        <v>5140236.96</v>
      </c>
      <c r="H202" s="92">
        <f>H17+H26+H79+H150+H174+H201</f>
        <v>5105104.75</v>
      </c>
      <c r="I202" s="92">
        <v>148789.77</v>
      </c>
      <c r="J202" s="8"/>
    </row>
    <row r="203" spans="1:10" s="9" customFormat="1" ht="28.5" customHeight="1" outlineLevel="2">
      <c r="A203" s="68"/>
      <c r="B203" s="68"/>
      <c r="C203" s="59"/>
      <c r="D203" s="112"/>
      <c r="E203" s="92"/>
      <c r="F203" s="51"/>
      <c r="G203" s="92">
        <f>G29+G30+G31+G34+G38+G39+G41+G42+G45+G46+G57+G59+G61+G63+G64+G67+G69+G72+G74+G74+G76+G78+G82+G85+G91++G93++G95+G97+G99+G100+G102+G103+G105+G106+G107+G109+G111+G113+G115+G117+G119+G121+G123+G124+G126+G127+G129+G131+G131+G133+G135+G137+G139+G141+G143+G145+G147+G149+G153+G154+G156+G158+G160+G162+G164+G167+G168+G169+G172+G173+G177+G178+G179+G181+G183+G184+G185+G186+G187+G189+G190+G191+G192+G194+G196+G197+G199+G200</f>
        <v>3686017.45</v>
      </c>
      <c r="H203" s="92"/>
      <c r="I203" s="92" t="s">
        <v>378</v>
      </c>
      <c r="J203" s="8"/>
    </row>
    <row r="204" spans="1:10" s="9" customFormat="1" ht="21" customHeight="1">
      <c r="A204" s="13"/>
      <c r="B204" s="13"/>
      <c r="C204" s="5"/>
      <c r="D204" s="5"/>
      <c r="E204" s="4"/>
      <c r="F204" s="4"/>
      <c r="G204" s="4"/>
      <c r="H204" s="4"/>
      <c r="I204" s="4"/>
      <c r="J204" s="8"/>
    </row>
    <row r="205" spans="1:10" ht="12.75" customHeight="1" hidden="1">
      <c r="A205" s="5"/>
      <c r="B205" s="5"/>
      <c r="C205" s="5"/>
      <c r="D205" s="5"/>
      <c r="E205" s="4"/>
      <c r="F205" s="5"/>
      <c r="G205" s="5"/>
      <c r="H205" s="5"/>
      <c r="I205" s="5"/>
      <c r="J205" s="6"/>
    </row>
    <row r="206" spans="1:10" ht="12.75" customHeight="1" hidden="1">
      <c r="A206" s="5"/>
      <c r="B206" s="5"/>
      <c r="C206" s="14"/>
      <c r="D206" s="14"/>
      <c r="E206" s="4"/>
      <c r="F206" s="14"/>
      <c r="G206" s="14"/>
      <c r="H206" s="14"/>
      <c r="I206" s="5"/>
      <c r="J206" s="6"/>
    </row>
    <row r="207" spans="1:10" s="9" customFormat="1" ht="12.75" customHeight="1" hidden="1">
      <c r="A207" s="14"/>
      <c r="B207" s="14"/>
      <c r="C207" s="5"/>
      <c r="D207" s="5"/>
      <c r="E207" s="15"/>
      <c r="F207" s="5"/>
      <c r="G207" s="5"/>
      <c r="H207" s="5"/>
      <c r="I207" s="14"/>
      <c r="J207" s="8"/>
    </row>
    <row r="208" spans="1:10" ht="12.75" customHeight="1" hidden="1">
      <c r="A208" s="5"/>
      <c r="B208" s="5"/>
      <c r="C208" s="5"/>
      <c r="D208" s="5"/>
      <c r="E208" s="5"/>
      <c r="F208" s="5"/>
      <c r="G208" s="5"/>
      <c r="H208" s="5"/>
      <c r="I208" s="5"/>
      <c r="J208" s="6"/>
    </row>
    <row r="209" spans="1:10" ht="12.75" customHeight="1" hidden="1">
      <c r="A209" s="5"/>
      <c r="B209" s="5"/>
      <c r="C209" s="5"/>
      <c r="D209" s="5"/>
      <c r="E209" s="5"/>
      <c r="F209" s="5"/>
      <c r="G209" s="5"/>
      <c r="H209" s="5"/>
      <c r="I209" s="5"/>
      <c r="J209" s="6"/>
    </row>
    <row r="210" spans="1:10" ht="12.75" customHeight="1" hidden="1">
      <c r="A210" s="5"/>
      <c r="B210" s="5"/>
      <c r="C210" s="5"/>
      <c r="D210" s="5"/>
      <c r="E210" s="5"/>
      <c r="F210" s="5"/>
      <c r="G210" s="5"/>
      <c r="H210" s="5"/>
      <c r="I210" s="5"/>
      <c r="J210" s="6"/>
    </row>
    <row r="211" spans="1:10" ht="12.75" customHeight="1" hidden="1">
      <c r="A211" s="5"/>
      <c r="B211" s="5"/>
      <c r="C211" s="16"/>
      <c r="D211" s="16"/>
      <c r="E211" s="15"/>
      <c r="F211" s="5"/>
      <c r="G211" s="5"/>
      <c r="H211" s="5"/>
      <c r="I211" s="5"/>
      <c r="J211" s="6"/>
    </row>
    <row r="212" spans="1:10" ht="36.75" customHeight="1" hidden="1">
      <c r="A212" s="5"/>
      <c r="B212" s="5"/>
      <c r="C212" s="16"/>
      <c r="D212" s="16"/>
      <c r="E212" s="15"/>
      <c r="F212" s="5"/>
      <c r="G212" s="5"/>
      <c r="H212" s="5"/>
      <c r="I212" s="5"/>
      <c r="J212" s="6"/>
    </row>
    <row r="213" spans="1:10" ht="33.75" customHeight="1" hidden="1">
      <c r="A213" s="5"/>
      <c r="B213" s="5"/>
      <c r="C213" s="5"/>
      <c r="D213" s="5"/>
      <c r="E213" s="5"/>
      <c r="F213" s="5"/>
      <c r="G213" s="5"/>
      <c r="H213" s="5"/>
      <c r="I213" s="5"/>
      <c r="J213" s="6"/>
    </row>
    <row r="214" spans="1:10" ht="12.75" customHeight="1" hidden="1">
      <c r="A214" s="5"/>
      <c r="B214" s="5"/>
      <c r="C214" s="5"/>
      <c r="D214" s="5"/>
      <c r="E214" s="15"/>
      <c r="F214" s="5"/>
      <c r="G214" s="5"/>
      <c r="H214" s="5"/>
      <c r="I214" s="5"/>
      <c r="J214" s="6"/>
    </row>
    <row r="215" spans="1:10" ht="12.75" customHeight="1" hidden="1">
      <c r="A215" s="5"/>
      <c r="B215" s="5"/>
      <c r="C215" s="5"/>
      <c r="D215" s="5"/>
      <c r="E215" s="5"/>
      <c r="F215" s="5"/>
      <c r="G215" s="5"/>
      <c r="H215" s="5"/>
      <c r="I215" s="5"/>
      <c r="J215" s="6"/>
    </row>
    <row r="216" spans="1:10" ht="12.75" hidden="1">
      <c r="A216" s="5"/>
      <c r="B216" s="5"/>
      <c r="C216" s="5"/>
      <c r="D216" s="5"/>
      <c r="E216" s="5"/>
      <c r="F216" s="5"/>
      <c r="G216" s="5"/>
      <c r="H216" s="5"/>
      <c r="I216" s="5"/>
      <c r="J216" s="6"/>
    </row>
    <row r="217" spans="1:10" ht="12.75" hidden="1">
      <c r="A217" s="5"/>
      <c r="B217" s="5"/>
      <c r="C217" s="5"/>
      <c r="D217" s="5"/>
      <c r="E217" s="5"/>
      <c r="F217" s="5"/>
      <c r="G217" s="5"/>
      <c r="H217" s="5"/>
      <c r="I217" s="5"/>
      <c r="J217" s="6"/>
    </row>
    <row r="218" spans="1:10" ht="12.75" hidden="1">
      <c r="A218" s="5"/>
      <c r="B218" s="5"/>
      <c r="C218" s="5"/>
      <c r="D218" s="5"/>
      <c r="E218" s="5"/>
      <c r="F218" s="5"/>
      <c r="G218" s="5"/>
      <c r="H218" s="5"/>
      <c r="I218" s="5"/>
      <c r="J218" s="6"/>
    </row>
    <row r="219" spans="1:10" ht="12.75" hidden="1">
      <c r="A219" s="5"/>
      <c r="B219" s="5"/>
      <c r="C219" s="5"/>
      <c r="D219" s="5"/>
      <c r="E219" s="5"/>
      <c r="F219" s="5"/>
      <c r="G219" s="5"/>
      <c r="H219" s="5"/>
      <c r="I219" s="5"/>
      <c r="J219" s="6"/>
    </row>
    <row r="220" spans="1:10" ht="12.75" hidden="1">
      <c r="A220" s="5"/>
      <c r="B220" s="5"/>
      <c r="C220" s="5"/>
      <c r="D220" s="5"/>
      <c r="E220" s="5"/>
      <c r="F220" s="15"/>
      <c r="G220" s="15"/>
      <c r="H220" s="15"/>
      <c r="I220" s="5"/>
      <c r="J220" s="6"/>
    </row>
    <row r="221" spans="1:10" ht="12.75" hidden="1">
      <c r="A221" s="5"/>
      <c r="B221" s="5"/>
      <c r="C221" s="5"/>
      <c r="D221" s="5"/>
      <c r="E221" s="5"/>
      <c r="F221" s="5"/>
      <c r="G221" s="5"/>
      <c r="H221" s="5"/>
      <c r="I221" s="5"/>
      <c r="J221" s="6"/>
    </row>
    <row r="222" spans="1:10" ht="12.75" hidden="1">
      <c r="A222" s="5"/>
      <c r="B222" s="5"/>
      <c r="C222" s="5"/>
      <c r="D222" s="5"/>
      <c r="E222" s="5"/>
      <c r="F222" s="5"/>
      <c r="G222" s="5"/>
      <c r="H222" s="5"/>
      <c r="I222" s="5"/>
      <c r="J222" s="6"/>
    </row>
    <row r="223" spans="1:10" ht="12.75" hidden="1">
      <c r="A223" s="5"/>
      <c r="B223" s="5"/>
      <c r="C223" s="5"/>
      <c r="D223" s="5"/>
      <c r="E223" s="5"/>
      <c r="F223" s="5"/>
      <c r="G223" s="5"/>
      <c r="H223" s="5"/>
      <c r="I223" s="5"/>
      <c r="J223" s="6"/>
    </row>
    <row r="224" spans="1:10" ht="12.75" hidden="1">
      <c r="A224" s="5"/>
      <c r="B224" s="5"/>
      <c r="C224" s="5"/>
      <c r="D224" s="5"/>
      <c r="E224" s="5"/>
      <c r="F224" s="5"/>
      <c r="G224" s="5"/>
      <c r="H224" s="5"/>
      <c r="I224" s="5"/>
      <c r="J224" s="6"/>
    </row>
    <row r="225" spans="1:10" ht="12.75" hidden="1">
      <c r="A225" s="5"/>
      <c r="B225" s="5"/>
      <c r="C225" s="5"/>
      <c r="D225" s="5"/>
      <c r="E225" s="5"/>
      <c r="F225" s="5"/>
      <c r="G225" s="5"/>
      <c r="H225" s="5"/>
      <c r="I225" s="5"/>
      <c r="J225" s="6"/>
    </row>
    <row r="226" spans="1:10" ht="12.75">
      <c r="A226" s="5"/>
      <c r="B226" s="5"/>
      <c r="C226" s="5"/>
      <c r="D226" s="5"/>
      <c r="E226" s="4"/>
      <c r="F226" s="5"/>
      <c r="G226" s="5"/>
      <c r="H226" s="5"/>
      <c r="I226" s="4"/>
      <c r="J226" s="6"/>
    </row>
    <row r="227" spans="1:13" ht="12.75">
      <c r="A227" s="5"/>
      <c r="B227" s="5"/>
      <c r="C227" s="5"/>
      <c r="D227" s="5"/>
      <c r="E227" s="2"/>
      <c r="F227" s="6"/>
      <c r="G227" s="6"/>
      <c r="H227" s="6"/>
      <c r="I227" s="2"/>
      <c r="J227" s="6"/>
      <c r="K227" s="6"/>
      <c r="L227" s="6"/>
      <c r="M227" s="6"/>
    </row>
    <row r="228" spans="1:10" ht="12.75">
      <c r="A228" s="5"/>
      <c r="B228" s="5"/>
      <c r="C228" s="5"/>
      <c r="D228" s="5"/>
      <c r="E228" s="17"/>
      <c r="F228" s="5"/>
      <c r="G228" s="5"/>
      <c r="H228" s="5"/>
      <c r="I228" s="17"/>
      <c r="J228" s="6"/>
    </row>
    <row r="229" spans="1:10" ht="12.75">
      <c r="A229" s="5"/>
      <c r="B229" s="5"/>
      <c r="C229" s="5"/>
      <c r="D229" s="5"/>
      <c r="E229" s="5"/>
      <c r="F229" s="5"/>
      <c r="G229" s="5"/>
      <c r="H229" s="5"/>
      <c r="I229" s="5"/>
      <c r="J229" s="6"/>
    </row>
    <row r="230" spans="1:10" ht="12.75">
      <c r="A230" s="5"/>
      <c r="B230" s="5"/>
      <c r="C230" s="5"/>
      <c r="D230" s="5"/>
      <c r="E230" s="17"/>
      <c r="F230" s="5"/>
      <c r="G230" s="5"/>
      <c r="H230" s="5"/>
      <c r="I230" s="17"/>
      <c r="J230" s="6"/>
    </row>
    <row r="231" spans="1:10" ht="12.75">
      <c r="A231" s="5"/>
      <c r="B231" s="5"/>
      <c r="C231" s="5"/>
      <c r="D231" s="5"/>
      <c r="E231" s="5"/>
      <c r="F231" s="5"/>
      <c r="G231" s="5"/>
      <c r="H231" s="5"/>
      <c r="I231" s="5"/>
      <c r="J231" s="6"/>
    </row>
    <row r="232" spans="1:10" ht="12.75">
      <c r="A232" s="5"/>
      <c r="B232" s="5"/>
      <c r="C232" s="5"/>
      <c r="D232" s="5"/>
      <c r="E232" s="5"/>
      <c r="F232" s="5"/>
      <c r="G232" s="5"/>
      <c r="H232" s="5"/>
      <c r="I232" s="5"/>
      <c r="J232" s="6"/>
    </row>
    <row r="233" spans="1:10" ht="12.75">
      <c r="A233" s="5"/>
      <c r="B233" s="5"/>
      <c r="C233" s="5"/>
      <c r="D233" s="5"/>
      <c r="E233" s="5"/>
      <c r="F233" s="5"/>
      <c r="G233" s="5"/>
      <c r="H233" s="5"/>
      <c r="I233" s="5"/>
      <c r="J233" s="6"/>
    </row>
    <row r="234" spans="1:10" ht="12.75">
      <c r="A234" s="5"/>
      <c r="B234" s="5"/>
      <c r="C234" s="5"/>
      <c r="D234" s="5"/>
      <c r="E234" s="5"/>
      <c r="F234" s="5"/>
      <c r="G234" s="5"/>
      <c r="H234" s="5"/>
      <c r="I234" s="5"/>
      <c r="J234" s="6"/>
    </row>
    <row r="235" spans="1:10" ht="12.75">
      <c r="A235" s="5"/>
      <c r="B235" s="5"/>
      <c r="C235" s="5"/>
      <c r="D235" s="5"/>
      <c r="E235" s="5"/>
      <c r="F235" s="5"/>
      <c r="G235" s="5"/>
      <c r="H235" s="5"/>
      <c r="I235" s="5"/>
      <c r="J235" s="6"/>
    </row>
    <row r="236" spans="1:10" ht="12.75">
      <c r="A236" s="5"/>
      <c r="B236" s="5"/>
      <c r="C236" s="5"/>
      <c r="D236" s="5"/>
      <c r="E236" s="5"/>
      <c r="F236" s="5"/>
      <c r="G236" s="5"/>
      <c r="H236" s="5"/>
      <c r="I236" s="5"/>
      <c r="J236" s="6"/>
    </row>
    <row r="237" spans="1:10" ht="12.75">
      <c r="A237" s="5"/>
      <c r="B237" s="5"/>
      <c r="C237" s="5"/>
      <c r="D237" s="5"/>
      <c r="E237" s="5"/>
      <c r="F237" s="5"/>
      <c r="G237" s="5"/>
      <c r="H237" s="5"/>
      <c r="I237" s="5"/>
      <c r="J237" s="6"/>
    </row>
    <row r="238" spans="1:10" ht="12.75">
      <c r="A238" s="5"/>
      <c r="B238" s="5"/>
      <c r="C238" s="5"/>
      <c r="D238" s="5"/>
      <c r="E238" s="5"/>
      <c r="F238" s="5"/>
      <c r="G238" s="5"/>
      <c r="H238" s="5"/>
      <c r="I238" s="5"/>
      <c r="J238" s="6"/>
    </row>
    <row r="239" spans="1:10" ht="12.75">
      <c r="A239" s="5"/>
      <c r="B239" s="5"/>
      <c r="C239" s="5"/>
      <c r="D239" s="5"/>
      <c r="E239" s="5"/>
      <c r="F239" s="5"/>
      <c r="G239" s="5"/>
      <c r="H239" s="5"/>
      <c r="I239" s="5"/>
      <c r="J239" s="6"/>
    </row>
    <row r="240" spans="1:10" ht="12.75">
      <c r="A240" s="5"/>
      <c r="B240" s="5"/>
      <c r="C240" s="5"/>
      <c r="D240" s="5"/>
      <c r="E240" s="5"/>
      <c r="F240" s="5"/>
      <c r="G240" s="5"/>
      <c r="H240" s="5"/>
      <c r="I240" s="5"/>
      <c r="J240" s="6"/>
    </row>
    <row r="241" spans="1:10" ht="12.75">
      <c r="A241" s="5"/>
      <c r="B241" s="5"/>
      <c r="C241" s="5"/>
      <c r="D241" s="5"/>
      <c r="E241" s="5"/>
      <c r="F241" s="5"/>
      <c r="G241" s="5"/>
      <c r="H241" s="5"/>
      <c r="I241" s="5"/>
      <c r="J241" s="6"/>
    </row>
    <row r="242" spans="1:10" ht="12.75">
      <c r="A242" s="5"/>
      <c r="B242" s="5"/>
      <c r="C242" s="5"/>
      <c r="D242" s="5"/>
      <c r="E242" s="5"/>
      <c r="F242" s="5"/>
      <c r="G242" s="5"/>
      <c r="H242" s="5"/>
      <c r="I242" s="5"/>
      <c r="J242" s="6"/>
    </row>
    <row r="243" spans="1:10" ht="12.75">
      <c r="A243" s="5"/>
      <c r="B243" s="5"/>
      <c r="C243" s="5"/>
      <c r="D243" s="5"/>
      <c r="E243" s="5"/>
      <c r="F243" s="5"/>
      <c r="G243" s="5"/>
      <c r="H243" s="5"/>
      <c r="I243" s="5"/>
      <c r="J243" s="6"/>
    </row>
    <row r="244" spans="1:10" ht="12.75">
      <c r="A244" s="5"/>
      <c r="B244" s="5"/>
      <c r="C244" s="5"/>
      <c r="D244" s="5"/>
      <c r="E244" s="5"/>
      <c r="F244" s="5"/>
      <c r="G244" s="5"/>
      <c r="H244" s="5"/>
      <c r="I244" s="5"/>
      <c r="J244" s="6"/>
    </row>
    <row r="245" spans="1:10" ht="12.75">
      <c r="A245" s="5"/>
      <c r="B245" s="5"/>
      <c r="C245" s="5"/>
      <c r="D245" s="5"/>
      <c r="E245" s="5"/>
      <c r="F245" s="5"/>
      <c r="G245" s="5"/>
      <c r="H245" s="5"/>
      <c r="I245" s="5"/>
      <c r="J245" s="6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6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6"/>
    </row>
    <row r="248" spans="1:10" ht="12.75">
      <c r="A248" s="5"/>
      <c r="B248" s="5"/>
      <c r="C248" s="5"/>
      <c r="D248" s="5"/>
      <c r="E248" s="5"/>
      <c r="F248" s="5"/>
      <c r="G248" s="5"/>
      <c r="H248" s="5"/>
      <c r="I248" s="5"/>
      <c r="J248" s="6"/>
    </row>
    <row r="249" spans="1:10" ht="12.75">
      <c r="A249" s="5"/>
      <c r="B249" s="5"/>
      <c r="C249" s="5"/>
      <c r="D249" s="5"/>
      <c r="E249" s="5"/>
      <c r="F249" s="5"/>
      <c r="G249" s="5"/>
      <c r="H249" s="5"/>
      <c r="I249" s="5"/>
      <c r="J249" s="6"/>
    </row>
    <row r="250" spans="1:10" ht="12.75">
      <c r="A250" s="5"/>
      <c r="B250" s="5"/>
      <c r="C250" s="5"/>
      <c r="D250" s="5"/>
      <c r="E250" s="5"/>
      <c r="F250" s="5"/>
      <c r="G250" s="5"/>
      <c r="H250" s="5"/>
      <c r="I250" s="5"/>
      <c r="J250" s="6"/>
    </row>
    <row r="251" spans="1:10" ht="12.75">
      <c r="A251" s="5"/>
      <c r="B251" s="5"/>
      <c r="C251" s="5"/>
      <c r="D251" s="5"/>
      <c r="E251" s="5"/>
      <c r="F251" s="5"/>
      <c r="G251" s="5"/>
      <c r="H251" s="5"/>
      <c r="I251" s="5"/>
      <c r="J251" s="6"/>
    </row>
    <row r="252" spans="1:10" ht="12.75">
      <c r="A252" s="5"/>
      <c r="B252" s="5"/>
      <c r="C252" s="5"/>
      <c r="D252" s="5"/>
      <c r="E252" s="5"/>
      <c r="F252" s="5"/>
      <c r="G252" s="5"/>
      <c r="H252" s="5"/>
      <c r="I252" s="5"/>
      <c r="J252" s="6"/>
    </row>
    <row r="253" spans="1:10" ht="12.75">
      <c r="A253" s="5"/>
      <c r="B253" s="5"/>
      <c r="C253" s="5"/>
      <c r="D253" s="5"/>
      <c r="E253" s="5"/>
      <c r="F253" s="5"/>
      <c r="G253" s="5"/>
      <c r="H253" s="5"/>
      <c r="I253" s="5"/>
      <c r="J253" s="6"/>
    </row>
    <row r="254" spans="1:10" ht="12.75">
      <c r="A254" s="5"/>
      <c r="B254" s="5"/>
      <c r="C254" s="5"/>
      <c r="D254" s="5"/>
      <c r="E254" s="5"/>
      <c r="F254" s="5"/>
      <c r="G254" s="5"/>
      <c r="H254" s="5"/>
      <c r="I254" s="5"/>
      <c r="J254" s="6"/>
    </row>
    <row r="255" spans="1:10" ht="12.75">
      <c r="A255" s="5"/>
      <c r="B255" s="5"/>
      <c r="C255" s="5"/>
      <c r="D255" s="5"/>
      <c r="E255" s="5"/>
      <c r="F255" s="5"/>
      <c r="G255" s="5"/>
      <c r="H255" s="5"/>
      <c r="I255" s="5"/>
      <c r="J255" s="6"/>
    </row>
    <row r="256" spans="9:10" ht="12.75">
      <c r="I256" s="6"/>
      <c r="J256" s="6"/>
    </row>
    <row r="257" spans="9:10" ht="12.75">
      <c r="I257" s="6"/>
      <c r="J257" s="6"/>
    </row>
    <row r="258" spans="9:10" ht="12.75">
      <c r="I258" s="6"/>
      <c r="J258" s="6"/>
    </row>
    <row r="259" spans="9:10" ht="12.75">
      <c r="I259" s="6"/>
      <c r="J259" s="6"/>
    </row>
    <row r="260" spans="9:10" ht="12.75">
      <c r="I260" s="6"/>
      <c r="J260" s="6"/>
    </row>
    <row r="261" spans="9:10" ht="12.75">
      <c r="I261" s="6"/>
      <c r="J261" s="6"/>
    </row>
    <row r="262" spans="9:10" ht="12.75">
      <c r="I262" s="6"/>
      <c r="J262" s="6"/>
    </row>
    <row r="263" spans="9:10" ht="12.75">
      <c r="I263" s="6"/>
      <c r="J263" s="6"/>
    </row>
    <row r="264" spans="9:10" ht="12.75">
      <c r="I264" s="6"/>
      <c r="J264" s="6"/>
    </row>
    <row r="265" spans="9:10" ht="12.75">
      <c r="I265" s="6"/>
      <c r="J265" s="6"/>
    </row>
    <row r="266" spans="9:10" ht="12.75">
      <c r="I266" s="6"/>
      <c r="J266" s="6"/>
    </row>
    <row r="267" spans="9:10" ht="12.75">
      <c r="I267" s="6"/>
      <c r="J267" s="6"/>
    </row>
    <row r="268" spans="9:10" ht="12.75">
      <c r="I268" s="6"/>
      <c r="J268" s="6"/>
    </row>
    <row r="269" spans="9:10" ht="12.75">
      <c r="I269" s="6"/>
      <c r="J269" s="6"/>
    </row>
    <row r="270" spans="9:10" ht="12.75">
      <c r="I270" s="6"/>
      <c r="J270" s="6"/>
    </row>
    <row r="271" spans="9:10" ht="12.75">
      <c r="I271" s="6"/>
      <c r="J271" s="6"/>
    </row>
    <row r="272" spans="9:10" ht="12.75">
      <c r="I272" s="6"/>
      <c r="J272" s="6"/>
    </row>
    <row r="273" spans="9:10" ht="12.75">
      <c r="I273" s="6"/>
      <c r="J273" s="6"/>
    </row>
    <row r="274" spans="9:10" ht="12.75">
      <c r="I274" s="6"/>
      <c r="J274" s="6"/>
    </row>
    <row r="275" spans="9:10" ht="12.75">
      <c r="I275" s="6"/>
      <c r="J275" s="6"/>
    </row>
    <row r="276" spans="9:10" ht="12.75">
      <c r="I276" s="6"/>
      <c r="J276" s="6"/>
    </row>
    <row r="277" spans="9:10" ht="12.75">
      <c r="I277" s="6"/>
      <c r="J277" s="6"/>
    </row>
    <row r="278" spans="9:10" ht="12.75">
      <c r="I278" s="6"/>
      <c r="J278" s="6"/>
    </row>
    <row r="279" spans="9:10" ht="12.75">
      <c r="I279" s="6"/>
      <c r="J279" s="6"/>
    </row>
    <row r="280" spans="9:10" ht="12.75">
      <c r="I280" s="6"/>
      <c r="J280" s="6"/>
    </row>
    <row r="281" spans="9:10" ht="12.75">
      <c r="I281" s="6"/>
      <c r="J281" s="6"/>
    </row>
    <row r="282" spans="9:10" ht="12.75">
      <c r="I282" s="6"/>
      <c r="J282" s="6"/>
    </row>
    <row r="283" spans="9:10" ht="12.75">
      <c r="I283" s="6"/>
      <c r="J283" s="6"/>
    </row>
    <row r="284" spans="9:10" ht="12.75">
      <c r="I284" s="6"/>
      <c r="J284" s="6"/>
    </row>
    <row r="285" spans="9:10" ht="12.75">
      <c r="I285" s="6"/>
      <c r="J285" s="6"/>
    </row>
    <row r="286" spans="9:10" ht="12.75">
      <c r="I286" s="6"/>
      <c r="J286" s="6"/>
    </row>
    <row r="287" spans="9:10" ht="12.75">
      <c r="I287" s="6"/>
      <c r="J287" s="6"/>
    </row>
    <row r="288" spans="9:10" ht="12.75">
      <c r="I288" s="6"/>
      <c r="J288" s="6"/>
    </row>
    <row r="289" spans="9:10" ht="12.75">
      <c r="I289" s="6"/>
      <c r="J289" s="6"/>
    </row>
    <row r="290" spans="9:10" ht="12.75">
      <c r="I290" s="6"/>
      <c r="J290" s="6"/>
    </row>
    <row r="291" spans="9:10" ht="12.75">
      <c r="I291" s="6"/>
      <c r="J291" s="6"/>
    </row>
    <row r="292" spans="9:10" ht="12.75">
      <c r="I292" s="6"/>
      <c r="J292" s="6"/>
    </row>
    <row r="293" spans="9:10" ht="12.75">
      <c r="I293" s="6"/>
      <c r="J293" s="6"/>
    </row>
    <row r="294" spans="9:10" ht="12.75">
      <c r="I294" s="6"/>
      <c r="J294" s="6"/>
    </row>
    <row r="295" spans="9:10" ht="12.75">
      <c r="I295" s="6"/>
      <c r="J295" s="6"/>
    </row>
    <row r="296" spans="9:10" ht="12.75">
      <c r="I296" s="6"/>
      <c r="J296" s="6"/>
    </row>
    <row r="297" spans="9:10" ht="12.75">
      <c r="I297" s="6"/>
      <c r="J297" s="6"/>
    </row>
    <row r="298" spans="9:10" ht="12.75">
      <c r="I298" s="6"/>
      <c r="J298" s="6"/>
    </row>
    <row r="299" spans="9:10" ht="12.75">
      <c r="I299" s="6"/>
      <c r="J299" s="6"/>
    </row>
    <row r="300" spans="9:10" ht="12.75">
      <c r="I300" s="6"/>
      <c r="J300" s="6"/>
    </row>
    <row r="301" spans="9:10" ht="12.75">
      <c r="I301" s="6"/>
      <c r="J301" s="6"/>
    </row>
    <row r="302" spans="9:10" ht="12.75">
      <c r="I302" s="6"/>
      <c r="J302" s="6"/>
    </row>
    <row r="303" spans="9:10" ht="12.75">
      <c r="I303" s="6"/>
      <c r="J303" s="6"/>
    </row>
    <row r="304" spans="9:10" ht="12.75">
      <c r="I304" s="6"/>
      <c r="J304" s="6"/>
    </row>
    <row r="305" spans="9:10" ht="12.75">
      <c r="I305" s="6"/>
      <c r="J305" s="6"/>
    </row>
    <row r="306" spans="9:10" ht="12.75">
      <c r="I306" s="6"/>
      <c r="J306" s="6"/>
    </row>
    <row r="307" spans="9:10" ht="12.75">
      <c r="I307" s="6"/>
      <c r="J307" s="6"/>
    </row>
    <row r="308" spans="9:10" ht="12.75">
      <c r="I308" s="6"/>
      <c r="J308" s="6"/>
    </row>
    <row r="309" spans="9:10" ht="12.75">
      <c r="I309" s="6"/>
      <c r="J309" s="6"/>
    </row>
    <row r="310" spans="9:10" ht="12.75">
      <c r="I310" s="6"/>
      <c r="J310" s="6"/>
    </row>
    <row r="311" spans="9:10" ht="12.75">
      <c r="I311" s="6"/>
      <c r="J311" s="6"/>
    </row>
    <row r="312" spans="9:10" ht="12.75">
      <c r="I312" s="6"/>
      <c r="J312" s="6"/>
    </row>
    <row r="313" spans="9:10" ht="12.75">
      <c r="I313" s="6"/>
      <c r="J313" s="6"/>
    </row>
    <row r="314" spans="9:10" ht="12.75">
      <c r="I314" s="6"/>
      <c r="J314" s="6"/>
    </row>
    <row r="315" spans="9:10" ht="12.75">
      <c r="I315" s="6"/>
      <c r="J315" s="6"/>
    </row>
    <row r="316" spans="9:10" ht="12.75">
      <c r="I316" s="6"/>
      <c r="J316" s="6"/>
    </row>
    <row r="317" spans="9:10" ht="12.75">
      <c r="I317" s="6"/>
      <c r="J317" s="6"/>
    </row>
    <row r="318" spans="9:10" ht="12.75">
      <c r="I318" s="6"/>
      <c r="J318" s="6"/>
    </row>
    <row r="319" spans="9:10" ht="12.75">
      <c r="I319" s="6"/>
      <c r="J319" s="6"/>
    </row>
    <row r="320" spans="9:10" ht="12.75">
      <c r="I320" s="6"/>
      <c r="J320" s="6"/>
    </row>
    <row r="321" spans="9:10" ht="12.75">
      <c r="I321" s="6"/>
      <c r="J321" s="6"/>
    </row>
    <row r="322" spans="9:10" ht="12.75">
      <c r="I322" s="6"/>
      <c r="J322" s="6"/>
    </row>
    <row r="323" spans="9:10" ht="12.75">
      <c r="I323" s="6"/>
      <c r="J323" s="6"/>
    </row>
    <row r="324" spans="9:10" ht="12.75">
      <c r="I324" s="6"/>
      <c r="J324" s="6"/>
    </row>
    <row r="325" spans="9:10" ht="12.75">
      <c r="I325" s="6"/>
      <c r="J325" s="6"/>
    </row>
    <row r="326" spans="9:10" ht="12.75">
      <c r="I326" s="6"/>
      <c r="J326" s="6"/>
    </row>
    <row r="327" spans="9:10" ht="12.75">
      <c r="I327" s="6"/>
      <c r="J327" s="6"/>
    </row>
    <row r="328" spans="9:10" ht="12.75">
      <c r="I328" s="6"/>
      <c r="J328" s="6"/>
    </row>
    <row r="329" spans="9:10" ht="12.75">
      <c r="I329" s="6"/>
      <c r="J329" s="6"/>
    </row>
    <row r="330" spans="9:10" ht="12.75">
      <c r="I330" s="6"/>
      <c r="J330" s="6"/>
    </row>
    <row r="331" spans="9:10" ht="12.75">
      <c r="I331" s="6"/>
      <c r="J331" s="6"/>
    </row>
    <row r="332" spans="9:10" ht="12.75">
      <c r="I332" s="6"/>
      <c r="J332" s="6"/>
    </row>
    <row r="333" spans="9:10" ht="12.75">
      <c r="I333" s="6"/>
      <c r="J333" s="6"/>
    </row>
    <row r="334" spans="9:10" ht="12.75">
      <c r="I334" s="6"/>
      <c r="J334" s="6"/>
    </row>
    <row r="335" spans="9:10" ht="12.75">
      <c r="I335" s="6"/>
      <c r="J335" s="6"/>
    </row>
    <row r="336" spans="9:10" ht="12.75">
      <c r="I336" s="6"/>
      <c r="J336" s="6"/>
    </row>
    <row r="337" spans="9:10" ht="12.75">
      <c r="I337" s="6"/>
      <c r="J337" s="6"/>
    </row>
    <row r="338" spans="9:10" ht="12.75">
      <c r="I338" s="6"/>
      <c r="J338" s="6"/>
    </row>
    <row r="339" spans="9:10" ht="12.75">
      <c r="I339" s="6"/>
      <c r="J339" s="6"/>
    </row>
    <row r="340" spans="9:10" ht="12.75">
      <c r="I340" s="6"/>
      <c r="J340" s="6"/>
    </row>
    <row r="341" spans="9:10" ht="12.75">
      <c r="I341" s="6"/>
      <c r="J341" s="6"/>
    </row>
    <row r="342" spans="9:10" ht="12.75">
      <c r="I342" s="6"/>
      <c r="J342" s="6"/>
    </row>
    <row r="343" spans="9:10" ht="12.75">
      <c r="I343" s="6"/>
      <c r="J343" s="6"/>
    </row>
    <row r="344" spans="9:10" ht="12.75">
      <c r="I344" s="6"/>
      <c r="J344" s="6"/>
    </row>
    <row r="345" spans="9:10" ht="12.75">
      <c r="I345" s="6"/>
      <c r="J345" s="6"/>
    </row>
    <row r="346" spans="9:10" ht="12.75">
      <c r="I346" s="6"/>
      <c r="J346" s="6"/>
    </row>
    <row r="347" spans="9:10" ht="12.75">
      <c r="I347" s="6"/>
      <c r="J347" s="6"/>
    </row>
    <row r="348" spans="9:10" ht="12.75">
      <c r="I348" s="6"/>
      <c r="J348" s="6"/>
    </row>
    <row r="349" spans="9:10" ht="12.75">
      <c r="I349" s="6"/>
      <c r="J349" s="6"/>
    </row>
    <row r="350" spans="9:10" ht="12.75">
      <c r="I350" s="6"/>
      <c r="J350" s="6"/>
    </row>
    <row r="351" spans="9:10" ht="12.75">
      <c r="I351" s="6"/>
      <c r="J351" s="6"/>
    </row>
    <row r="352" spans="9:10" ht="12.75">
      <c r="I352" s="6"/>
      <c r="J352" s="6"/>
    </row>
  </sheetData>
  <sheetProtection/>
  <mergeCells count="7">
    <mergeCell ref="E2:I2"/>
    <mergeCell ref="A6:A7"/>
    <mergeCell ref="H6:I6"/>
    <mergeCell ref="D6:E6"/>
    <mergeCell ref="C6:C7"/>
    <mergeCell ref="B6:B7"/>
    <mergeCell ref="B4:I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6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L12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13.625" style="0" customWidth="1"/>
    <col min="3" max="3" width="14.375" style="0" customWidth="1"/>
    <col min="4" max="4" width="13.875" style="0" customWidth="1"/>
    <col min="5" max="5" width="12.375" style="0" customWidth="1"/>
    <col min="6" max="6" width="13.125" style="0" customWidth="1"/>
    <col min="7" max="7" width="14.875" style="0" customWidth="1"/>
    <col min="8" max="8" width="12.375" style="0" customWidth="1"/>
  </cols>
  <sheetData>
    <row r="3" ht="13.5" thickBot="1"/>
    <row r="4" spans="1:12" ht="51" customHeight="1" thickBot="1">
      <c r="A4" s="141" t="s">
        <v>17</v>
      </c>
      <c r="B4" s="141" t="s">
        <v>18</v>
      </c>
      <c r="C4" s="141" t="s">
        <v>19</v>
      </c>
      <c r="D4" s="143" t="s">
        <v>8</v>
      </c>
      <c r="E4" s="144"/>
      <c r="F4" s="145"/>
      <c r="G4" s="146" t="s">
        <v>14</v>
      </c>
      <c r="H4" s="145"/>
      <c r="I4" s="146" t="s">
        <v>11</v>
      </c>
      <c r="J4" s="144"/>
      <c r="K4" s="144"/>
      <c r="L4" s="145"/>
    </row>
    <row r="5" spans="1:12" ht="43.5" thickBot="1">
      <c r="A5" s="142"/>
      <c r="B5" s="142"/>
      <c r="C5" s="142"/>
      <c r="D5" s="18" t="s">
        <v>20</v>
      </c>
      <c r="E5" s="18" t="s">
        <v>21</v>
      </c>
      <c r="F5" s="18" t="s">
        <v>22</v>
      </c>
      <c r="G5" s="19" t="s">
        <v>9</v>
      </c>
      <c r="H5" s="19" t="s">
        <v>10</v>
      </c>
      <c r="I5" s="18" t="s">
        <v>15</v>
      </c>
      <c r="J5" s="18" t="s">
        <v>12</v>
      </c>
      <c r="K5" s="18" t="s">
        <v>13</v>
      </c>
      <c r="L5" s="18" t="s">
        <v>16</v>
      </c>
    </row>
    <row r="6" spans="1:12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18">
        <v>6</v>
      </c>
      <c r="G6" s="19">
        <v>7</v>
      </c>
      <c r="H6" s="19">
        <v>8</v>
      </c>
      <c r="I6" s="18">
        <v>9</v>
      </c>
      <c r="J6" s="22">
        <v>10</v>
      </c>
      <c r="K6" s="23">
        <v>11</v>
      </c>
      <c r="L6" s="23">
        <v>12</v>
      </c>
    </row>
    <row r="7" spans="1:12" ht="45.75" thickBot="1">
      <c r="A7" s="24">
        <v>75</v>
      </c>
      <c r="B7" s="25" t="s">
        <v>23</v>
      </c>
      <c r="C7" s="35" t="s">
        <v>24</v>
      </c>
      <c r="D7" s="35" t="s">
        <v>25</v>
      </c>
      <c r="E7" s="35" t="s">
        <v>26</v>
      </c>
      <c r="F7" s="36" t="s">
        <v>27</v>
      </c>
      <c r="G7" s="32" t="e">
        <f aca="true" t="shared" si="0" ref="G7:G12">D7-C7</f>
        <v>#VALUE!</v>
      </c>
      <c r="H7" s="32">
        <v>13.6</v>
      </c>
      <c r="I7" s="32">
        <v>58.5</v>
      </c>
      <c r="J7" s="32">
        <v>65.3</v>
      </c>
      <c r="K7" s="32">
        <v>66</v>
      </c>
      <c r="L7" s="32">
        <v>66.3</v>
      </c>
    </row>
    <row r="8" spans="1:12" ht="34.5" thickBot="1">
      <c r="A8" s="26">
        <v>306</v>
      </c>
      <c r="B8" s="27" t="s">
        <v>28</v>
      </c>
      <c r="C8" s="37">
        <v>2243.6</v>
      </c>
      <c r="D8" s="37" t="s">
        <v>29</v>
      </c>
      <c r="E8" s="37" t="s">
        <v>30</v>
      </c>
      <c r="F8" s="38" t="s">
        <v>30</v>
      </c>
      <c r="G8" s="32" t="e">
        <f t="shared" si="0"/>
        <v>#VALUE!</v>
      </c>
      <c r="H8" s="33">
        <v>12.7</v>
      </c>
      <c r="I8" s="33">
        <v>0.4</v>
      </c>
      <c r="J8" s="33">
        <v>0.4</v>
      </c>
      <c r="K8" s="33">
        <v>0.4</v>
      </c>
      <c r="L8" s="33">
        <v>0.4</v>
      </c>
    </row>
    <row r="9" spans="1:12" ht="23.25" thickBot="1">
      <c r="A9" s="28">
        <v>311</v>
      </c>
      <c r="B9" s="29" t="s">
        <v>31</v>
      </c>
      <c r="C9" s="39" t="s">
        <v>32</v>
      </c>
      <c r="D9" s="39" t="s">
        <v>33</v>
      </c>
      <c r="E9" s="39" t="s">
        <v>34</v>
      </c>
      <c r="F9" s="38" t="s">
        <v>35</v>
      </c>
      <c r="G9" s="32" t="e">
        <f t="shared" si="0"/>
        <v>#VALUE!</v>
      </c>
      <c r="H9" s="33">
        <v>1.9</v>
      </c>
      <c r="I9" s="33">
        <v>22.7</v>
      </c>
      <c r="J9" s="33">
        <v>22.7</v>
      </c>
      <c r="K9" s="33">
        <v>21.3</v>
      </c>
      <c r="L9" s="33">
        <v>20.2</v>
      </c>
    </row>
    <row r="10" spans="1:12" ht="23.25" thickBot="1">
      <c r="A10" s="26">
        <v>331</v>
      </c>
      <c r="B10" s="27" t="s">
        <v>36</v>
      </c>
      <c r="C10" s="37" t="s">
        <v>37</v>
      </c>
      <c r="D10" s="37" t="s">
        <v>38</v>
      </c>
      <c r="E10" s="37" t="s">
        <v>39</v>
      </c>
      <c r="F10" s="38" t="s">
        <v>39</v>
      </c>
      <c r="G10" s="32" t="e">
        <f t="shared" si="0"/>
        <v>#VALUE!</v>
      </c>
      <c r="H10" s="33">
        <v>12.5</v>
      </c>
      <c r="I10" s="33">
        <v>0.5</v>
      </c>
      <c r="J10" s="33">
        <v>0.5</v>
      </c>
      <c r="K10" s="33">
        <v>0.5</v>
      </c>
      <c r="L10" s="33">
        <v>0.5</v>
      </c>
    </row>
    <row r="11" spans="1:12" ht="23.25" thickBot="1">
      <c r="A11" s="28">
        <v>901</v>
      </c>
      <c r="B11" s="29" t="s">
        <v>40</v>
      </c>
      <c r="C11" s="39" t="s">
        <v>41</v>
      </c>
      <c r="D11" s="39" t="s">
        <v>42</v>
      </c>
      <c r="E11" s="39" t="s">
        <v>43</v>
      </c>
      <c r="F11" s="38">
        <v>63330.8</v>
      </c>
      <c r="G11" s="32" t="e">
        <f t="shared" si="0"/>
        <v>#VALUE!</v>
      </c>
      <c r="H11" s="33">
        <v>-37.4</v>
      </c>
      <c r="I11" s="33">
        <v>17.9</v>
      </c>
      <c r="J11" s="33">
        <v>11.1</v>
      </c>
      <c r="K11" s="33">
        <v>11.8</v>
      </c>
      <c r="L11" s="33">
        <v>12.6</v>
      </c>
    </row>
    <row r="12" spans="1:12" ht="15.75" thickBot="1">
      <c r="A12" s="30"/>
      <c r="B12" s="31" t="s">
        <v>44</v>
      </c>
      <c r="C12" s="40" t="s">
        <v>45</v>
      </c>
      <c r="D12" s="40" t="s">
        <v>46</v>
      </c>
      <c r="E12" s="40" t="s">
        <v>47</v>
      </c>
      <c r="F12" s="40" t="s">
        <v>48</v>
      </c>
      <c r="G12" s="32" t="e">
        <f t="shared" si="0"/>
        <v>#VALUE!</v>
      </c>
      <c r="H12" s="34">
        <v>1.8</v>
      </c>
      <c r="I12" s="34">
        <v>100</v>
      </c>
      <c r="J12" s="34">
        <v>100</v>
      </c>
      <c r="K12" s="34">
        <v>100</v>
      </c>
      <c r="L12" s="34">
        <v>100</v>
      </c>
    </row>
  </sheetData>
  <sheetProtection/>
  <mergeCells count="6">
    <mergeCell ref="A4:A5"/>
    <mergeCell ref="B4:B5"/>
    <mergeCell ref="C4:C5"/>
    <mergeCell ref="D4:F4"/>
    <mergeCell ref="G4:H4"/>
    <mergeCell ref="I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Сергей Борисович</cp:lastModifiedBy>
  <cp:lastPrinted>2015-08-12T07:37:02Z</cp:lastPrinted>
  <dcterms:created xsi:type="dcterms:W3CDTF">2008-11-08T08:47:36Z</dcterms:created>
  <dcterms:modified xsi:type="dcterms:W3CDTF">2015-08-24T04:20:39Z</dcterms:modified>
  <cp:category/>
  <cp:version/>
  <cp:contentType/>
  <cp:contentStatus/>
</cp:coreProperties>
</file>