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7815" activeTab="1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<sst xmlns="http://schemas.openxmlformats.org/spreadsheetml/2006/main" count="776" uniqueCount="488">
  <si>
    <t>Рз, ПР</t>
  </si>
  <si>
    <t>ЦСР</t>
  </si>
  <si>
    <t>Наименование расходов</t>
  </si>
  <si>
    <t>1</t>
  </si>
  <si>
    <t>2</t>
  </si>
  <si>
    <t>3</t>
  </si>
  <si>
    <t>0100</t>
  </si>
  <si>
    <t/>
  </si>
  <si>
    <t>Общегосударственные вопросы</t>
  </si>
  <si>
    <t>0102</t>
  </si>
  <si>
    <t>0020000</t>
  </si>
  <si>
    <t>Руководство и управление в сфере установленных функций органов государственной власти</t>
  </si>
  <si>
    <t>0020200</t>
  </si>
  <si>
    <t xml:space="preserve">Глава муниципального образования </t>
  </si>
  <si>
    <t>0103</t>
  </si>
  <si>
    <t>0020500</t>
  </si>
  <si>
    <t>Центральный аппарат</t>
  </si>
  <si>
    <t>0104</t>
  </si>
  <si>
    <t>5210201</t>
  </si>
  <si>
    <t>5210205</t>
  </si>
  <si>
    <t>5210215</t>
  </si>
  <si>
    <t>5210217</t>
  </si>
  <si>
    <t>0106</t>
  </si>
  <si>
    <t>5210207</t>
  </si>
  <si>
    <t>0700000</t>
  </si>
  <si>
    <t>Резервные фонды</t>
  </si>
  <si>
    <t>Резервный фонд Александровского муниципального района</t>
  </si>
  <si>
    <t>Другие общегосударственные вопросы</t>
  </si>
  <si>
    <t>0900000</t>
  </si>
  <si>
    <t>0900500</t>
  </si>
  <si>
    <t>0930000</t>
  </si>
  <si>
    <t>0930880</t>
  </si>
  <si>
    <t>Обеспечение деятельности подведомственных учреждений</t>
  </si>
  <si>
    <t>5210202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</si>
  <si>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</si>
  <si>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</si>
  <si>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</si>
  <si>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</si>
  <si>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</si>
  <si>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</t>
  </si>
  <si>
    <t>3170000</t>
  </si>
  <si>
    <t>Другие виды транспорта</t>
  </si>
  <si>
    <t>3170200</t>
  </si>
  <si>
    <t>Отдельные  мероприятия по другим видам транспорта</t>
  </si>
  <si>
    <t>0500</t>
  </si>
  <si>
    <t>Жилищно-коммунальное хозяйство</t>
  </si>
  <si>
    <t>0700</t>
  </si>
  <si>
    <t>0701</t>
  </si>
  <si>
    <t>4200000</t>
  </si>
  <si>
    <t>4208800</t>
  </si>
  <si>
    <t>5210214</t>
  </si>
  <si>
    <t>0702</t>
  </si>
  <si>
    <t>Общее образование</t>
  </si>
  <si>
    <t>4210000</t>
  </si>
  <si>
    <t>4218800</t>
  </si>
  <si>
    <t>5055308</t>
  </si>
  <si>
    <t>5055309</t>
  </si>
  <si>
    <t>5210211</t>
  </si>
  <si>
    <t>5210212</t>
  </si>
  <si>
    <t>Учреждения по внешкольной работе с детьми</t>
  </si>
  <si>
    <t>4230000</t>
  </si>
  <si>
    <t>4238800</t>
  </si>
  <si>
    <t>0707</t>
  </si>
  <si>
    <t>Молодежная политика и оздоровление детей</t>
  </si>
  <si>
    <t>0709</t>
  </si>
  <si>
    <t>4350000</t>
  </si>
  <si>
    <t>4528800</t>
  </si>
  <si>
    <t>0900</t>
  </si>
  <si>
    <t>0901</t>
  </si>
  <si>
    <t>Физическая культура и спорт</t>
  </si>
  <si>
    <t>1000</t>
  </si>
  <si>
    <t>Социальная политика</t>
  </si>
  <si>
    <t>1001</t>
  </si>
  <si>
    <t>Пенсионное обеспечение</t>
  </si>
  <si>
    <t>4910000</t>
  </si>
  <si>
    <t>1003</t>
  </si>
  <si>
    <t>Социальное обеспечение населения</t>
  </si>
  <si>
    <t>5055100</t>
  </si>
  <si>
    <t>5210224</t>
  </si>
  <si>
    <t>1100</t>
  </si>
  <si>
    <t>Межбюджетные трансферты</t>
  </si>
  <si>
    <t>0111</t>
  </si>
  <si>
    <t>0502</t>
  </si>
  <si>
    <t>1020000</t>
  </si>
  <si>
    <t>Вед</t>
  </si>
  <si>
    <t>311</t>
  </si>
  <si>
    <t>Администрация Александровского муниципального района</t>
  </si>
  <si>
    <t>Финансовое управление Александровского муниципального района</t>
  </si>
  <si>
    <t>075</t>
  </si>
  <si>
    <t>Управление образования администрации Александровского муниципального района</t>
  </si>
  <si>
    <t>901</t>
  </si>
  <si>
    <t>0021500</t>
  </si>
  <si>
    <t xml:space="preserve">Председатель Земского Собрания Александровского муниципального района </t>
  </si>
  <si>
    <t>0022500</t>
  </si>
  <si>
    <t>0023500</t>
  </si>
  <si>
    <t>Руководитель контрольно-счетной палаты Александровского муниципального района</t>
  </si>
  <si>
    <t>0024500</t>
  </si>
  <si>
    <t>Аппарат контрольно-счетной палаты Александровского муниципального района</t>
  </si>
  <si>
    <t>0920107</t>
  </si>
  <si>
    <t>5210100</t>
  </si>
  <si>
    <t xml:space="preserve">Фонд софинансирования расходов за счет районного бюджета </t>
  </si>
  <si>
    <t>5310111</t>
  </si>
  <si>
    <t>5210226</t>
  </si>
  <si>
    <t>5054700</t>
  </si>
  <si>
    <t>7950100</t>
  </si>
  <si>
    <t>0113</t>
  </si>
  <si>
    <t>Здравоохранение</t>
  </si>
  <si>
    <t>1102</t>
  </si>
  <si>
    <t>1401</t>
  </si>
  <si>
    <t>Дошкольное образование</t>
  </si>
  <si>
    <t>Массовый спорт</t>
  </si>
  <si>
    <t>1400</t>
  </si>
  <si>
    <t>5210218</t>
  </si>
  <si>
    <t>0920108</t>
  </si>
  <si>
    <t>Средства на исполнение решений судов, вступивших в законную силу, и оплату государственной пошлины</t>
  </si>
  <si>
    <t>0920130</t>
  </si>
  <si>
    <t>0013800</t>
  </si>
  <si>
    <t>5201800</t>
  </si>
  <si>
    <t>5053402</t>
  </si>
  <si>
    <t>0105</t>
  </si>
  <si>
    <t>5055000</t>
  </si>
  <si>
    <t>0010000</t>
  </si>
  <si>
    <t>Руководство и управление в сфере установленных функций</t>
  </si>
  <si>
    <t>0800</t>
  </si>
  <si>
    <t>5210000</t>
  </si>
  <si>
    <t>0902</t>
  </si>
  <si>
    <t>Амбулаторная помощь</t>
  </si>
  <si>
    <t>5056002</t>
  </si>
  <si>
    <t>0801</t>
  </si>
  <si>
    <t>Культура</t>
  </si>
  <si>
    <t>Комплектование книжных фондов библиотек муниципальных образований</t>
  </si>
  <si>
    <t>Функционирование  Правительства  Российской  Федерации,  высших  исполнительных  органов  государственной  власти  субъектов  Российской  Федерации,  местных  администраций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</si>
  <si>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</si>
  <si>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Пенсии за выслугу лет</t>
  </si>
  <si>
    <t>Содержание и обслуживание муниципального имущества</t>
  </si>
  <si>
    <t>Составление протоколов об административных правонарушениях</t>
  </si>
  <si>
    <t>Обеспечение воспитания и обучения детей-инвалидов в дошкольных образовательных учреждениях и на дому (для непосещающих дошкольные образовательные учреждения)</t>
  </si>
  <si>
    <t>Обеспечение государственных гарантий на получение общедоступного бесплатного дошкольного, начального общего, основного общего, среднего (полного)  общего  образования, а также дополнительного  образования в  общеобразовательных учреждениях</t>
  </si>
  <si>
    <t>Предоставление социальных гарантий и льгот педагогическим работникам образовательных учреждений</t>
  </si>
  <si>
    <t>Организация оздоровления и отдыха детей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</si>
  <si>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</si>
  <si>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Государственная регистрация актов гражданского состояния</t>
  </si>
  <si>
    <t>Денежные выплаты медицинскому персоналу фельдшерско-акушерских пунктов, врачам, фельдшерам  и  медицинским сестрам скорой медицинской помощи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</si>
  <si>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</si>
  <si>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</si>
  <si>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</si>
  <si>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Стипендиальное обеспечение  обучающихся в 10-х и 11-х классах общеобразовательных учреждений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</si>
  <si>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</si>
  <si>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</si>
  <si>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0920000</t>
  </si>
  <si>
    <t>Учреждения по обеспечению хозяйственного обслуживания</t>
  </si>
  <si>
    <t>0930881</t>
  </si>
  <si>
    <t>0930882</t>
  </si>
  <si>
    <t>5210200</t>
  </si>
  <si>
    <t>Финансовое обеспечение переданных органам местного самоуправления государственных полномочий</t>
  </si>
  <si>
    <t>Осуществление государственных полномочий по регистрации и учету граждан, имеющих право на получение жилищных субсидий всвязи с переселением из районов Крайнего Севера и приравненных к ним местностей</t>
  </si>
  <si>
    <t>7950000</t>
  </si>
  <si>
    <t>Осуществление полномочий по регулированию 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</si>
  <si>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3150000</t>
  </si>
  <si>
    <t>Дорожное хозяйство (дорожные фонды)</t>
  </si>
  <si>
    <t>Обеспечение хранения,  комплектования,  учета и использования архивных документов архивного фонда Пермского края</t>
  </si>
  <si>
    <t>Иные безвозмездные и безвозвратные перечисления</t>
  </si>
  <si>
    <t>5200000</t>
  </si>
  <si>
    <t>Организация оказания медицинской помощи на территории Пермского края</t>
  </si>
  <si>
    <t>5210228</t>
  </si>
  <si>
    <t>Социальная помощь</t>
  </si>
  <si>
    <t>5050000</t>
  </si>
  <si>
    <t>Обеспечение 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</si>
  <si>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5053400</t>
  </si>
  <si>
    <t>5053401</t>
  </si>
  <si>
    <t>Образование комиссий по делам  несовершеннолетних и защите их прав и организация их деятельности</t>
  </si>
  <si>
    <t>Реализация государственных функций, связанных с общегосударственным управлением</t>
  </si>
  <si>
    <t>Дотации на выравнивание бюджетной обеспеченности субъектов Российской Федерации и муниципальных образований</t>
  </si>
  <si>
    <t>5170000</t>
  </si>
  <si>
    <t>Дотации</t>
  </si>
  <si>
    <t>5170200</t>
  </si>
  <si>
    <t>Выравнивание бюджетной обеспеченности поселений из районного  фонда финансовой поддержки поселений</t>
  </si>
  <si>
    <t>Предоставление услуги по организации содержания и воспитания ребенка в дошкольных образовательных учреждениях</t>
  </si>
  <si>
    <t>Предоставление услуги в сфере образования</t>
  </si>
  <si>
    <t>Учреждения, обеспечивающие предоставление услуг в сфере образования</t>
  </si>
  <si>
    <t>4520000</t>
  </si>
  <si>
    <t>Закон Пермского края от 08.12.2006 г. № 30-КЗ «Об обеспечении работников учреждений бюджетной сферы Пермского края путевками на санаторно-курортное лечение и оздоровление»</t>
  </si>
  <si>
    <t>Дворцы  и дома культуры, другие учреждения культуры и средств массовой информации</t>
  </si>
  <si>
    <t>4400000</t>
  </si>
  <si>
    <t>4400200</t>
  </si>
  <si>
    <t>5055300</t>
  </si>
  <si>
    <t>Закон Пермской области от 09.09.1996 № 533-83 «Об охране семьи, материнства, отцовства и детства»</t>
  </si>
  <si>
    <t>5056000</t>
  </si>
  <si>
    <t>Закон Пермского края от  29.06.2010 № 642-ПК "О стипендиальном обеспечении и дополнительных формах материальной поддержки обучающихся в общеобразовательных учреждениях, образовательных учреждениях начального и среднего профессионального образования"</t>
  </si>
  <si>
    <t>5058510</t>
  </si>
  <si>
    <t>Оказание других видов социальной помощи</t>
  </si>
  <si>
    <t>Компенсация фактически произведенных расходов на приобретение абонементных  билетов на проезд железнодорожным транспортом общего пользования пригородного сообщения</t>
  </si>
  <si>
    <t>5058500</t>
  </si>
  <si>
    <t>1004</t>
  </si>
  <si>
    <t>Охрана семьи и детства</t>
  </si>
  <si>
    <t>Выплата компенсации  части  родительской  платы за содержание ребенка  в муниципальных образовательных организациях, реализующих основную общеобразовательную  программу  дошкольного образования (включая расходы на администрирование выплаты)</t>
  </si>
  <si>
    <t>Региональные целевые программы</t>
  </si>
  <si>
    <t>5220000</t>
  </si>
  <si>
    <t>0014000</t>
  </si>
  <si>
    <t>Целевые программы муниципальных образований</t>
  </si>
  <si>
    <t xml:space="preserve">Фонд софинансирования расходов </t>
  </si>
  <si>
    <t>Предоставление субсидий МБУ "СК"</t>
  </si>
  <si>
    <t>Предоставление услуги на получение основного общего, среднего общего, дополнительного образования</t>
  </si>
  <si>
    <t>Предоставление услуги в сфере дошкольного образования</t>
  </si>
  <si>
    <t>Предоставление услуги по дополнительному образованию детей</t>
  </si>
  <si>
    <t>1200</t>
  </si>
  <si>
    <t>Средства массовой информации</t>
  </si>
  <si>
    <t>1202</t>
  </si>
  <si>
    <t xml:space="preserve">  4500000</t>
  </si>
  <si>
    <t>4508800</t>
  </si>
  <si>
    <t>Мероприятия в сфере культуры, кинематографии  и средств массовой информации</t>
  </si>
  <si>
    <t>Социально- культурные мероприятия районного и межпоселенческого значения</t>
  </si>
  <si>
    <t>4501010</t>
  </si>
  <si>
    <t>4500000</t>
  </si>
  <si>
    <t>Содержание автомобильных дорог и искусственных сооружений на них</t>
  </si>
  <si>
    <t>5055001</t>
  </si>
  <si>
    <t>Субсидии на приобретение путевок на санаторно-курортное лечение и оздоровление работников муниципальных бюджетных учреждений, доля районного бюджета</t>
  </si>
  <si>
    <t>0600</t>
  </si>
  <si>
    <t>Охрана окружающей среды</t>
  </si>
  <si>
    <t>0605</t>
  </si>
  <si>
    <t>Другие вопросы в области охраны окружающей среды</t>
  </si>
  <si>
    <t>4100000</t>
  </si>
  <si>
    <t>4100100</t>
  </si>
  <si>
    <t>7951200</t>
  </si>
  <si>
    <t>Стационарная медицинская помощь</t>
  </si>
  <si>
    <t>Периодическая печать и издательства</t>
  </si>
  <si>
    <t>Контрольно-счетная палата Александровского муниципального района</t>
  </si>
  <si>
    <t>Земское  Собрание Александровского муниципального района</t>
  </si>
  <si>
    <t>0412</t>
  </si>
  <si>
    <t>Другие вопросы в области национальной экономики</t>
  </si>
  <si>
    <t>7951100</t>
  </si>
  <si>
    <t>306</t>
  </si>
  <si>
    <t>331</t>
  </si>
  <si>
    <t>Мероприятия по поддержке социально ориентированных некоммерческих организаций</t>
  </si>
  <si>
    <t>МБУ "Редакция газеты "Боевой путь"</t>
  </si>
  <si>
    <t>МКУ "Земля"</t>
  </si>
  <si>
    <t>Культура и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</si>
  <si>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</si>
  <si>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Члены законодательной (представительной) власти местного самоуправления</t>
  </si>
  <si>
    <t>Обнародование материалов о деятельности органов местного самоуправления, приоритетных направлениях и социально- экономическом развитии Александровского муниципального района, по социально значимым темам</t>
  </si>
  <si>
    <t>1020292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</si>
  <si>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</si>
  <si>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Образование  </t>
  </si>
  <si>
    <t>0030007</t>
  </si>
  <si>
    <t>Реализация регионального проекта "Новая школа" местный бюджет</t>
  </si>
  <si>
    <t>5208800</t>
  </si>
  <si>
    <t>Иные межбюджетные трансферты бюджетам поселений из бюджета муниципального района</t>
  </si>
  <si>
    <t>0503</t>
  </si>
  <si>
    <t>Благоустройство</t>
  </si>
  <si>
    <t>1020100</t>
  </si>
  <si>
    <t>1101</t>
  </si>
  <si>
    <t>1020200</t>
  </si>
  <si>
    <t>Строительство объектов общегражданского назначения</t>
  </si>
  <si>
    <t>1020294</t>
  </si>
  <si>
    <t>0501</t>
  </si>
  <si>
    <t>Жилищное хозяйство</t>
  </si>
  <si>
    <t>0030000</t>
  </si>
  <si>
    <t>Доля местного бюджета по региональным проектам</t>
  </si>
  <si>
    <t>0408</t>
  </si>
  <si>
    <t>Транспорт</t>
  </si>
  <si>
    <t>5052102</t>
  </si>
  <si>
    <t>5200900</t>
  </si>
  <si>
    <t>Ежемесячное денежное вознаграждение за классное руководство</t>
  </si>
  <si>
    <t>0920131</t>
  </si>
  <si>
    <t>Расходы на оказание помощи пострадавшим от пожара</t>
  </si>
  <si>
    <t>Реализация региональных проектов</t>
  </si>
  <si>
    <t>2670000</t>
  </si>
  <si>
    <t>Государственная программа развития сельского хозяйства</t>
  </si>
  <si>
    <t>2670500</t>
  </si>
  <si>
    <t>Государственная поддержка отраслей сельского хозяйства</t>
  </si>
  <si>
    <t>2670501</t>
  </si>
  <si>
    <t>5221300</t>
  </si>
  <si>
    <t>5210102</t>
  </si>
  <si>
    <t>0923202</t>
  </si>
  <si>
    <t>7950400</t>
  </si>
  <si>
    <t>7951000</t>
  </si>
  <si>
    <t>Исполнение части полномочий по исполнению бюджета поселения</t>
  </si>
  <si>
    <t>Составление пртоколов об административных правонарушениях</t>
  </si>
  <si>
    <t>4360000</t>
  </si>
  <si>
    <t>Мероприятия в области образования</t>
  </si>
  <si>
    <t>4362100</t>
  </si>
  <si>
    <t>Модернизация региональных систем общего образования</t>
  </si>
  <si>
    <t>7951300</t>
  </si>
  <si>
    <t>5220600</t>
  </si>
  <si>
    <t>1020280</t>
  </si>
  <si>
    <t>1020282</t>
  </si>
  <si>
    <t>Федеральные целевые программы</t>
  </si>
  <si>
    <t>3150800</t>
  </si>
  <si>
    <t>3150900</t>
  </si>
  <si>
    <t>3040000</t>
  </si>
  <si>
    <t>0300</t>
  </si>
  <si>
    <t>Национальная безопасность и правоохранительная деятельность</t>
  </si>
  <si>
    <t>0309</t>
  </si>
  <si>
    <t>2180000</t>
  </si>
  <si>
    <t>2180100</t>
  </si>
  <si>
    <t>0909</t>
  </si>
  <si>
    <t>Другие вопросы в области здравоохранения</t>
  </si>
  <si>
    <t>5221020</t>
  </si>
  <si>
    <t>5055532</t>
  </si>
  <si>
    <t>4100103</t>
  </si>
  <si>
    <t>Природоохранные мероприятия межпоселенческого характера по охране окружающей среды в Александровском муниципальном районе</t>
  </si>
  <si>
    <t>5202300</t>
  </si>
  <si>
    <t>5201900</t>
  </si>
  <si>
    <t>Малое и среднее предпринимательство</t>
  </si>
  <si>
    <t>1020109</t>
  </si>
  <si>
    <t>4850000</t>
  </si>
  <si>
    <t>Реализация муниципальных функций в области здравоохранения</t>
  </si>
  <si>
    <t>4858800</t>
  </si>
  <si>
    <t>Выделение гранта в рамках Указа Президента РФ от 28.04.2008 № 607 "Об оценке эффективности деятельности органов местного самоуправления городских округов и муниципальных районов"</t>
  </si>
  <si>
    <t>Федеральная целевая программа развития образования на 2011-2015 годы</t>
  </si>
  <si>
    <t>отклонения между уточненным бюджетом и уточненным планом</t>
  </si>
  <si>
    <t xml:space="preserve">фактически исполнено </t>
  </si>
  <si>
    <t>Образование</t>
  </si>
  <si>
    <t>Уточненный план согласно проекту решения ЗС АМР  об утверждении отчета об исполнении бюджета</t>
  </si>
  <si>
    <t>ВСЕГО РАСХОДОВ</t>
  </si>
  <si>
    <t>ВСЕГО РАСХОДОВ ПО ГРБС</t>
  </si>
  <si>
    <t>процент исполнения к первоначально утвержденному Решению ЗС АМР</t>
  </si>
  <si>
    <t>процент исполнения к уточненному плану</t>
  </si>
  <si>
    <t>процент исполнения к уточненному бюджету</t>
  </si>
  <si>
    <t>Раздел</t>
  </si>
  <si>
    <t xml:space="preserve">уточненные показатели за 2011 год </t>
  </si>
  <si>
    <t>фактически исполнено за 2011 год</t>
  </si>
  <si>
    <t>% исполнения за 2011 год</t>
  </si>
  <si>
    <t>жилищно-коммунальное хозяйство</t>
  </si>
  <si>
    <t>Межбюджетные трансферты муниципальных образований общего характера</t>
  </si>
  <si>
    <t xml:space="preserve">Образование </t>
  </si>
  <si>
    <t>ИТОГО РАСХОДОВ</t>
  </si>
  <si>
    <t xml:space="preserve">уточненные показатели за 2012 год </t>
  </si>
  <si>
    <t>фактически исполнено за 2012 год</t>
  </si>
  <si>
    <t>% исполнения за 2012 год</t>
  </si>
  <si>
    <t>Земское Собрание Александровского муниципального района</t>
  </si>
  <si>
    <t xml:space="preserve">2011 год </t>
  </si>
  <si>
    <t>сравнительный анализ</t>
  </si>
  <si>
    <t>Первоначально утвержденный бюджет на 2013 год (Решение ЗС от 18.12.2012г. № 473)</t>
  </si>
  <si>
    <t xml:space="preserve">Уточненный бюджет на 2013 год (Решение от 18.12.2012г. № 473 (в ред. от 26.12.2013  № 46)  </t>
  </si>
  <si>
    <t>1000000</t>
  </si>
  <si>
    <t>1008999</t>
  </si>
  <si>
    <t>5228100</t>
  </si>
  <si>
    <t>ДЦП "Развитие системы образования Пермского края на 2013-2017 годы"</t>
  </si>
  <si>
    <t>Мероприятия направленные на снижение уровня преступности</t>
  </si>
  <si>
    <t>Проведение эксперимента "Стимулирование педагогичекских работников по результатам обучения школьников</t>
  </si>
  <si>
    <t xml:space="preserve">Реализация региональных проектов 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</si>
  <si>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здоровья, специальных учебно-воспитательных учреждениях открытого типа, оздоровительных образовательных учреждениях санаторного типа для детей нуждающихся в длительном лечении</t>
  </si>
  <si>
    <t>Долгосрочная целевая программа "Семья и дети Пермского края на 2011-2015гг"</t>
  </si>
  <si>
    <t>Ведомственная муниципальная целевая программа "Развитие материально-технической и учебно-методической базы учреждений музыкального и художественного образования Александровского муниципального района на 2012-2014 годы"</t>
  </si>
  <si>
    <t>4390000</t>
  </si>
  <si>
    <t>Мероприятия по организации отдыха детей в каникулярное время</t>
  </si>
  <si>
    <t>4390200</t>
  </si>
  <si>
    <t>Организация отдыха детей в каникулярное время в Александровском муниципальном районе</t>
  </si>
  <si>
    <t>Другие вопросы в области образования</t>
  </si>
  <si>
    <t xml:space="preserve">Оказание муниципальной услуги по организации предоставления образовательной, информационной, организационно-методической, консультационной услуги дополнительного образования взрослых, детей дошкольного и школьного возраста 
</t>
  </si>
  <si>
    <t>4358801</t>
  </si>
  <si>
    <t>предоставление услуги</t>
  </si>
  <si>
    <t>Муниципальная ведомственная целевая программа «Содействие занятости населения в Александровском муниципальном районе Пермского края на 2011-2013 годы»</t>
  </si>
  <si>
    <t>Ведомственная муниципальная целевая программа «Развитие материально – технической и учебно – методической базы учреждений музыкального и художественного образования Александровского муниципального района на 2012-2014 годы»</t>
  </si>
  <si>
    <t>Выплата компенсации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(включая расходы на администрирование выплаты)</t>
  </si>
  <si>
    <t>СОЦИАЛЬНАЯ ПОЛИТИКА</t>
  </si>
  <si>
    <t>Предоставление мер социальной поддержки педагогическим работникам  образовательных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</si>
  <si>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</si>
  <si>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Конкурс муниципальных районов и городских округов Пермского края по достижению наиболее результативных значений показателей социально-экономического развития муниципальных районов и городских округов Пермского края</t>
  </si>
  <si>
    <t>5052100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</si>
  <si>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</si>
  <si>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 находящихся под опекой (попечительством), не имеющих закрепленного жилого помещения по обязательствам, возникшим до 1 января 2013 года</t>
  </si>
  <si>
    <t>Долгосрочная целевая программа "Развитие сельского хозяйства и регулирование рынков сельскохозяйственной продукции, сырья и продовольствия в Пермском крае на 2013-2020 годы"</t>
  </si>
  <si>
    <t>Муниципальная целевая программа «Об энергосбережении и повышении энергетической эффективности в Александровском муниципальном районе на 2010-2015 годы»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</si>
  <si>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</si>
  <si>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</si>
  <si>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</si>
  <si>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</si>
  <si>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</si>
  <si>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</si>
  <si>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0200800</t>
  </si>
  <si>
    <t>Проведение и подготовка выборов главы Александровского муниципального района, и выборов депутатов Земского собрания</t>
  </si>
  <si>
    <t>0700300</t>
  </si>
  <si>
    <t>Реализация  государственной  политики в  области приватизации и управления государственной и муниципальной собственностью</t>
  </si>
  <si>
    <t>Средства на исполнение решений судов, вступивших в силу, и оплату государственной пошлины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</si>
  <si>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</si>
  <si>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Предоставление услуги по предупреждению и ликвидации чрезвычайных ситуаций и стихийных бедствий</t>
  </si>
  <si>
    <t>МКУ "ЕДДС Александровского муниципального района"</t>
  </si>
  <si>
    <t>3020000</t>
  </si>
  <si>
    <t>Поисковые и аварийно-спасательные учреждения</t>
  </si>
  <si>
    <t>3020100</t>
  </si>
  <si>
    <t>0310</t>
  </si>
  <si>
    <t>Обеспечение пожарной безопасности</t>
  </si>
  <si>
    <t>7952100</t>
  </si>
  <si>
    <t>Долгосрочная муниципальная целевая программа «Пожарная безопасность муниципального образования «Александровский муниципальный район» на 2012-2015 годы»</t>
  </si>
  <si>
    <t>2600000</t>
  </si>
  <si>
    <t>Государственная поддержка сельского хозяйства</t>
  </si>
  <si>
    <t>2603000</t>
  </si>
  <si>
    <t>Возмещение части процентной ставки по долгосрочным и краткосрочным кредитам, взятым малыми формами хозяйствования</t>
  </si>
  <si>
    <t>Возмещение гражданам, ведущим личное подсобное хозяйство, сельскохозяйственным потребительским кооператива,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</si>
  <si>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5220501</t>
  </si>
  <si>
    <t>7951900</t>
  </si>
  <si>
    <t>Муниципальная ведомственная целевая программа «Развитие сельского хозяйства в Александровском муниципальном районе Пермского края на 2013-2015 годы»</t>
  </si>
  <si>
    <t>Бюджетные инвестиции в объекты капитального строительства, не включенные в целевые программы</t>
  </si>
  <si>
    <t>Инвестиционный проект "Разработка проекта по реконструкции автодороги "Кунгур-Соликамск_Усть-Игум (участок Всеволодо-Вильва _Усть-Игум)</t>
  </si>
  <si>
    <t>3150200</t>
  </si>
  <si>
    <t>3400000</t>
  </si>
  <si>
    <t>Реализация государственных функций в области национальной экономики</t>
  </si>
  <si>
    <t>3410000</t>
  </si>
  <si>
    <t>Расходы на проведение работ по определению кадастровой стоимости земельных участков граждан и садоводческих, огороднических и дачных некомерческих объединений граждан, предоставленных для ведения садоводства, огородничества и дачного строительства из состава земель сельскохозяйственного назначения, расположенных на территории Александровского муниципального района, для целей государственной оценки</t>
  </si>
  <si>
    <t>3450000</t>
  </si>
  <si>
    <t>3450100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</si>
  <si>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</si>
  <si>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5210101</t>
  </si>
  <si>
    <t>Государственная поддержка, предоставляемая местным бюджетам на объекты капитального строительства муниципальной собственности</t>
  </si>
  <si>
    <t>5221200</t>
  </si>
  <si>
    <t>Долгосрочная целевая программа "Развитие малого и сренего предпринимательства в Пермском крае на 2012-2014 годы"</t>
  </si>
  <si>
    <t>Муниципальная ведомственная целевая программа «Развитие малого и среднего предпринимательства в Александровском муниципальном районе Пермского края на 2011-2013 годы»</t>
  </si>
  <si>
    <t>Коммунальное хозяйство</t>
  </si>
  <si>
    <t>Инвестиционный проект "Модульная газовая котельная для Спортивного центра Александровского муниципального района, расположенного в Пермском крае г.Александровске ул.Калинина 7"</t>
  </si>
  <si>
    <t>Строительство объекта "Модульная газовая котельная для Спортивного центра Александровского муниципального района, расположенного в Пермском крае г.Александровске ул.Калинина, 7"</t>
  </si>
  <si>
    <t>3510000</t>
  </si>
  <si>
    <t>3510100</t>
  </si>
  <si>
    <t>Техническое обслуживание газопроводов и газового оборудования</t>
  </si>
  <si>
    <t xml:space="preserve">Бюджетные инвестиции в объекты муниципальной собственности  </t>
  </si>
  <si>
    <t>Разработка проекта рекультивации полигона ТБО п.Всеволодо-Вильва</t>
  </si>
  <si>
    <t>Природоохранные мероприятия</t>
  </si>
  <si>
    <t>Природоохранные мероприятия в Александровском муниципальном районе</t>
  </si>
  <si>
    <t>4100104</t>
  </si>
  <si>
    <t>Мониторинг влияния полигона ТБО п.Всеволодо-Вильва на окружающую среду</t>
  </si>
  <si>
    <t>5205300</t>
  </si>
  <si>
    <t>Прочие мероприятия в области здравоохранения</t>
  </si>
  <si>
    <t>Программа модернизации здравоохранения Пермского края в части внедрения современных информационных систем в здравоохранение за счет средств федерального бюджета</t>
  </si>
  <si>
    <t>мероприятия по обеспечению пожарной безопасности</t>
  </si>
  <si>
    <t>5221500</t>
  </si>
  <si>
    <t>Привлечение и закрепление медицинских кадров в государственных и муниципальных учреждениях здравоохранения Пермского края на 2013-2015 годы"</t>
  </si>
  <si>
    <t>7952200</t>
  </si>
  <si>
    <t>Ведомственная муниципальная целевая программа "Развитие кадрового потенциала системы здравоохранения Александровского муниципального района на 2013-2015 годы"</t>
  </si>
  <si>
    <t>Пенсии за выслугу лет лицам, замещающим муниципальные должности муниципального образования, муниципальным служащим Александровского муниципального района</t>
  </si>
  <si>
    <t>1001199</t>
  </si>
  <si>
    <t>Реализация мероприятий федеральной целевой программы "Социальное развитие села до 2013 года"</t>
  </si>
  <si>
    <t>1008800</t>
  </si>
  <si>
    <t>Федеральная целевая программа "Жилище" на 2011-2015 года</t>
  </si>
  <si>
    <t>1008820</t>
  </si>
  <si>
    <t>Подпрограмма "Обеспечение жильем молодых семей"</t>
  </si>
  <si>
    <t>4362400</t>
  </si>
  <si>
    <t>Возмещение части затарат в связи с предоставлением учителям общеобразовательных учреждений ипотечного кредита</t>
  </si>
  <si>
    <t>Обеспечение 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семьи погибших (умерших) инвалидов войны, участников Великой Отечественной войны,  ветеранов  боевых действий, инвалидов и семей, имеющих детей-инвалидов</t>
  </si>
  <si>
    <t>Предоставление 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 оплате жилого помещения и коммунальных услуг</t>
  </si>
  <si>
    <t>Обеспечение жилыми помещениями реабилитированных лиц, имеющих инвалидность или являющихся пенсионерами и проживающих совместно членов их семей</t>
  </si>
  <si>
    <t>Подпрограмма "Обеспечение жтльем молодых семей "Федеральной целевой программы "Жилище" на 2011-2015 годы"</t>
  </si>
  <si>
    <t>5228000</t>
  </si>
  <si>
    <t>Долгосрочная целевая программа "Улучшение жилищных условий молодых учителей на 2012-2014 годы"</t>
  </si>
  <si>
    <t>Приоритеный муниципальный Проект Александровского муниципального района Пермского края "Сельское жилье"</t>
  </si>
  <si>
    <t>Долгосрочная целевая программа "Обеспечение жильем молодых семей на территории Александровского муниципального района на 2011-2015 годы"</t>
  </si>
  <si>
    <t>5052104</t>
  </si>
  <si>
    <t>Обеспечение предоставления жилых помещений детям-сиротам и детям, оставшимся без попечения родителей,  лицам  из их числа по договорам найма специализированных жилых помещений</t>
  </si>
  <si>
    <t xml:space="preserve">Физическая культура  </t>
  </si>
  <si>
    <t>5221700</t>
  </si>
  <si>
    <t>Долгосрочная целевая программа "Развитие физической культуры, спорта и здорового образа жизни в Пермском крае на 2011-2015 годы"</t>
  </si>
  <si>
    <t>5221720</t>
  </si>
  <si>
    <t>Мероприятия, направленные на реализацию Программы (текущие расходы)</t>
  </si>
  <si>
    <t>Инвестиционный проект "Спортивный центр Александровского муниципального района в г.Александровск. Крытый каток с искусственным льдом. 1-ая очередь строительства</t>
  </si>
  <si>
    <t>5210106</t>
  </si>
  <si>
    <t>Государственная поддержка, предоставляемая местным бюджетам на объекты капитального строительства муниципальной собственности в рамках реализации долгосрочной целевой программы "Развитие физической культуры, спорта и здорового образа жизни в Пермском крае на 2011-2015 годы"</t>
  </si>
  <si>
    <t>7951400</t>
  </si>
  <si>
    <t>Ведоственная муниципальная целевая программа «Развитие физической культуры и спорта в Александровском муниципальном районе на 2013 -2015 годы»</t>
  </si>
  <si>
    <t xml:space="preserve">Судебная система </t>
  </si>
  <si>
    <t xml:space="preserve">Национальная безопасность и правоохранительная деятельность </t>
  </si>
  <si>
    <t xml:space="preserve">Охрана окружающей среды </t>
  </si>
  <si>
    <t>Культура и кинематографиия</t>
  </si>
  <si>
    <t>5201700</t>
  </si>
  <si>
    <t>Обслуживание лицевых счетов органов государственной власти Пермского края, государственных краевых учреждений</t>
  </si>
  <si>
    <t>Капитальный ремонт и ремонт автомобильных дорог общего пользования населенных пунктов Пермского края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</si>
  <si>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Пермского края</t>
  </si>
  <si>
    <t>Иные мебюджетные трансферты бюджетам поселений из бюджета муниципального района</t>
  </si>
  <si>
    <t>4400900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</si>
  <si>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</si>
  <si>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4420000</t>
  </si>
  <si>
    <t>Библиотеки</t>
  </si>
  <si>
    <t>4420200</t>
  </si>
  <si>
    <t>Модернизация материально-технической базы и информатизация общедоступных межпоселенческих библиотек и библиотек поселений Пермского края</t>
  </si>
  <si>
    <t>7951500</t>
  </si>
  <si>
    <t>Ведомственная муниципальная целевая программа «Создание условий эффективного развития сети организаций культуры в поселениях Александровского муниципального района на 2012 -2014 годы»</t>
  </si>
  <si>
    <t>1402</t>
  </si>
  <si>
    <t>Иные дотации</t>
  </si>
  <si>
    <t xml:space="preserve">уточненные показатели за 2013 год </t>
  </si>
  <si>
    <t>фактически исполнено за 2013 год</t>
  </si>
  <si>
    <t>% исполнения за 2013 год</t>
  </si>
  <si>
    <t>рост/снижение  исполнения бюджета за 2013 год по отношению к 2011 году</t>
  </si>
  <si>
    <t>рост/снижение процента исполнения бюджета за 2013 год по отношению к 2011 году</t>
  </si>
  <si>
    <t>рост/снижение  исполнения бюджета за 2013 год по отношению к 2012 году</t>
  </si>
  <si>
    <t>рост/снижение процента исполнения бюджета за 2013 год по отношению к 2012 году</t>
  </si>
  <si>
    <t>Сравнительный анализ исполнения бюджета Александровского муниципального района по главным распорядителям бюджетных средств за 2013 год относительно 2011-2012 годов,   тыс. рублей</t>
  </si>
  <si>
    <t>Анализ расходов бюджета Александровского муниципального района за 2013год  по ведомственной структуре расходов бюджета</t>
  </si>
  <si>
    <t>приложение № 3 к Заключению от 30.04.2014 № 2</t>
  </si>
  <si>
    <t>приложение № 4 к Заключению от 30.04.2014 №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</si>
</sst>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%"/>
    <numFmt numFmtId="172" formatCode="0.0"/>
    <numFmt numFmtId="173" formatCode="0.0000"/>
    <numFmt numFmtId="174" formatCode="#,##0.0000"/>
    <numFmt numFmtId="175" formatCode="#,##0.0_р_.;[Red]\-#,##0.0_р_."/>
    <numFmt numFmtId="176" formatCode="_-* #,##0_р_._-;\-* #,##0_р_._-;_-* &quot;-&quot;??_р_._-;_-@_-"/>
    <numFmt numFmtId="177" formatCode="#,##0.0_ ;\-#,##0.0\ "/>
    <numFmt numFmtId="178" formatCode="#,##0.0_р_."/>
    <numFmt numFmtId="179" formatCode="#,##0.00_р_.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30" borderId="0">
      <alignment/>
      <protection/>
    </xf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/>
    </xf>
    <xf numFmtId="2" fontId="8" fillId="34" borderId="10" xfId="58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58" applyNumberFormat="1" applyFont="1" applyFill="1" applyBorder="1" applyAlignment="1">
      <alignment horizontal="center" vertical="center"/>
    </xf>
    <xf numFmtId="2" fontId="8" fillId="0" borderId="10" xfId="58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2" fontId="8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right" vertical="top" wrapText="1"/>
    </xf>
    <xf numFmtId="172" fontId="8" fillId="34" borderId="10" xfId="58" applyNumberFormat="1" applyFont="1" applyFill="1" applyBorder="1" applyAlignment="1">
      <alignment horizontal="center" vertical="center"/>
    </xf>
    <xf numFmtId="172" fontId="6" fillId="0" borderId="10" xfId="58" applyNumberFormat="1" applyFont="1" applyFill="1" applyBorder="1" applyAlignment="1">
      <alignment horizontal="center" vertical="center"/>
    </xf>
    <xf numFmtId="172" fontId="8" fillId="0" borderId="10" xfId="58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78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vertical="top" wrapText="1"/>
    </xf>
    <xf numFmtId="178" fontId="16" fillId="0" borderId="10" xfId="0" applyNumberFormat="1" applyFont="1" applyBorder="1" applyAlignment="1">
      <alignment vertical="top" wrapText="1"/>
    </xf>
    <xf numFmtId="178" fontId="16" fillId="0" borderId="10" xfId="0" applyNumberFormat="1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178" fontId="15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178" fontId="17" fillId="0" borderId="10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/>
    </xf>
    <xf numFmtId="178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178" fontId="17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78" fontId="16" fillId="0" borderId="10" xfId="0" applyNumberFormat="1" applyFont="1" applyBorder="1" applyAlignment="1">
      <alignment horizontal="center" vertical="center" wrapText="1"/>
    </xf>
    <xf numFmtId="178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8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center" vertical="center" wrapText="1"/>
    </xf>
    <xf numFmtId="178" fontId="15" fillId="0" borderId="10" xfId="0" applyNumberFormat="1" applyFont="1" applyFill="1" applyBorder="1" applyAlignment="1">
      <alignment horizontal="center" vertical="center" wrapText="1"/>
    </xf>
    <xf numFmtId="178" fontId="15" fillId="0" borderId="10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vertical="top" wrapText="1"/>
    </xf>
    <xf numFmtId="178" fontId="16" fillId="34" borderId="10" xfId="0" applyNumberFormat="1" applyFont="1" applyFill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16" fillId="34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vertical="center" wrapText="1"/>
    </xf>
    <xf numFmtId="179" fontId="16" fillId="34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179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179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179" fontId="17" fillId="0" borderId="10" xfId="0" applyNumberFormat="1" applyFont="1" applyBorder="1" applyAlignment="1">
      <alignment horizontal="center" vertical="center" wrapText="1"/>
    </xf>
    <xf numFmtId="2" fontId="50" fillId="0" borderId="0" xfId="0" applyNumberFormat="1" applyFont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/>
    </xf>
    <xf numFmtId="172" fontId="5" fillId="0" borderId="0" xfId="0" applyNumberFormat="1" applyFont="1" applyFill="1" applyBorder="1" applyAlignment="1">
      <alignment horizontal="center" vertical="top"/>
    </xf>
    <xf numFmtId="172" fontId="8" fillId="0" borderId="10" xfId="0" applyNumberFormat="1" applyFont="1" applyFill="1" applyBorder="1" applyAlignment="1">
      <alignment horizontal="center" vertical="center" wrapText="1"/>
    </xf>
    <xf numFmtId="172" fontId="11" fillId="34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right" vertical="top"/>
    </xf>
    <xf numFmtId="172" fontId="5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" fontId="9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/>
    </xf>
    <xf numFmtId="1" fontId="10" fillId="0" borderId="1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6"/>
  <sheetViews>
    <sheetView zoomScalePageLayoutView="0" workbookViewId="0" topLeftCell="A1">
      <pane ySplit="6" topLeftCell="A319" activePane="bottomLeft" state="frozen"/>
      <selection pane="topLeft" activeCell="A1" sqref="A1"/>
      <selection pane="bottomLeft" activeCell="D366" sqref="D366"/>
    </sheetView>
  </sheetViews>
  <sheetFormatPr defaultColWidth="9.00390625" defaultRowHeight="12.75"/>
  <cols>
    <col min="1" max="2" width="9.125" style="31" customWidth="1"/>
    <col min="3" max="3" width="11.875" style="31" customWidth="1"/>
    <col min="4" max="4" width="41.875" style="31" customWidth="1"/>
    <col min="5" max="5" width="16.00390625" style="31" customWidth="1"/>
    <col min="6" max="6" width="18.375" style="31" customWidth="1"/>
    <col min="7" max="7" width="14.875" style="31" customWidth="1"/>
    <col min="8" max="8" width="16.75390625" style="31" customWidth="1"/>
    <col min="9" max="9" width="14.75390625" style="62" customWidth="1"/>
    <col min="10" max="10" width="16.00390625" style="67" customWidth="1"/>
    <col min="11" max="11" width="14.00390625" style="67" customWidth="1"/>
    <col min="12" max="12" width="14.75390625" style="67" customWidth="1"/>
    <col min="13" max="16384" width="9.125" style="31" customWidth="1"/>
  </cols>
  <sheetData>
    <row r="2" ht="12.75">
      <c r="J2" s="90" t="s">
        <v>486</v>
      </c>
    </row>
    <row r="4" ht="12.75">
      <c r="A4" s="32" t="s">
        <v>485</v>
      </c>
    </row>
    <row r="6" spans="1:12" s="34" customFormat="1" ht="114.75">
      <c r="A6" s="33" t="s">
        <v>84</v>
      </c>
      <c r="B6" s="33" t="s">
        <v>0</v>
      </c>
      <c r="C6" s="33" t="s">
        <v>1</v>
      </c>
      <c r="D6" s="33" t="s">
        <v>2</v>
      </c>
      <c r="E6" s="33" t="s">
        <v>333</v>
      </c>
      <c r="F6" s="33" t="s">
        <v>334</v>
      </c>
      <c r="G6" s="33" t="s">
        <v>313</v>
      </c>
      <c r="H6" s="33" t="s">
        <v>311</v>
      </c>
      <c r="I6" s="63" t="s">
        <v>310</v>
      </c>
      <c r="J6" s="68" t="s">
        <v>316</v>
      </c>
      <c r="K6" s="68" t="s">
        <v>318</v>
      </c>
      <c r="L6" s="68" t="s">
        <v>317</v>
      </c>
    </row>
    <row r="7" spans="1:12" ht="12.75">
      <c r="A7" s="35" t="s">
        <v>3</v>
      </c>
      <c r="B7" s="35" t="s">
        <v>4</v>
      </c>
      <c r="C7" s="35" t="s">
        <v>5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63">
        <v>9</v>
      </c>
      <c r="J7" s="91">
        <v>10</v>
      </c>
      <c r="K7" s="91">
        <v>11</v>
      </c>
      <c r="L7" s="73">
        <v>12</v>
      </c>
    </row>
    <row r="8" spans="1:12" s="61" customFormat="1" ht="25.5">
      <c r="A8" s="58" t="s">
        <v>88</v>
      </c>
      <c r="B8" s="59"/>
      <c r="C8" s="59"/>
      <c r="D8" s="59" t="s">
        <v>89</v>
      </c>
      <c r="E8" s="57">
        <v>342303.6</v>
      </c>
      <c r="F8" s="57">
        <v>382076.10000000003</v>
      </c>
      <c r="G8" s="57">
        <v>386855.3</v>
      </c>
      <c r="H8" s="57">
        <v>375389.2</v>
      </c>
      <c r="I8" s="60">
        <f>G8-F8</f>
        <v>4779.199999999953</v>
      </c>
      <c r="J8" s="69">
        <f>H8*100/E8</f>
        <v>109.66557173222836</v>
      </c>
      <c r="K8" s="69">
        <f>H8*100/F8</f>
        <v>98.24985127308408</v>
      </c>
      <c r="L8" s="69">
        <f>H8*100/G8</f>
        <v>97.03607524570556</v>
      </c>
    </row>
    <row r="9" spans="1:12" s="56" customFormat="1" ht="12.75">
      <c r="A9" s="53"/>
      <c r="B9" s="47" t="s">
        <v>46</v>
      </c>
      <c r="C9" s="47"/>
      <c r="D9" s="47" t="s">
        <v>242</v>
      </c>
      <c r="E9" s="54">
        <v>310010.1</v>
      </c>
      <c r="F9" s="54">
        <v>347896.20000000007</v>
      </c>
      <c r="G9" s="54">
        <v>353507</v>
      </c>
      <c r="H9" s="54">
        <v>345437.5</v>
      </c>
      <c r="I9" s="55">
        <f aca="true" t="shared" si="0" ref="I9:I71">G9-F9</f>
        <v>5610.79999999993</v>
      </c>
      <c r="J9" s="70">
        <f aca="true" t="shared" si="1" ref="J9:J71">H9*100/E9</f>
        <v>111.42782122259888</v>
      </c>
      <c r="K9" s="70">
        <f aca="true" t="shared" si="2" ref="K9:K71">H9*100/F9</f>
        <v>99.29326620986373</v>
      </c>
      <c r="L9" s="70">
        <f aca="true" t="shared" si="3" ref="L9:L71">H9*100/G9</f>
        <v>97.7173012132716</v>
      </c>
    </row>
    <row r="10" spans="1:12" s="51" customFormat="1" ht="13.5">
      <c r="A10" s="49"/>
      <c r="B10" s="48" t="s">
        <v>47</v>
      </c>
      <c r="C10" s="48"/>
      <c r="D10" s="48" t="s">
        <v>109</v>
      </c>
      <c r="E10" s="50">
        <v>122423.5</v>
      </c>
      <c r="F10" s="50">
        <v>144166.5</v>
      </c>
      <c r="G10" s="50">
        <v>144166.3</v>
      </c>
      <c r="H10" s="50">
        <v>140721.5</v>
      </c>
      <c r="I10" s="64">
        <f t="shared" si="0"/>
        <v>-0.20000000001164153</v>
      </c>
      <c r="J10" s="71">
        <f t="shared" si="1"/>
        <v>114.94647677937651</v>
      </c>
      <c r="K10" s="71">
        <f t="shared" si="2"/>
        <v>97.61040186173625</v>
      </c>
      <c r="L10" s="71">
        <f t="shared" si="3"/>
        <v>97.61053727535493</v>
      </c>
    </row>
    <row r="11" spans="1:12" ht="25.5">
      <c r="A11" s="29"/>
      <c r="B11" s="29"/>
      <c r="C11" s="29" t="s">
        <v>336</v>
      </c>
      <c r="D11" s="29" t="s">
        <v>309</v>
      </c>
      <c r="E11" s="30"/>
      <c r="F11" s="30">
        <v>319.9</v>
      </c>
      <c r="G11" s="30">
        <v>319.9</v>
      </c>
      <c r="H11" s="30">
        <v>319.9</v>
      </c>
      <c r="I11" s="65">
        <f t="shared" si="0"/>
        <v>0</v>
      </c>
      <c r="J11" s="72"/>
      <c r="K11" s="72">
        <f t="shared" si="2"/>
        <v>100</v>
      </c>
      <c r="L11" s="72">
        <f t="shared" si="3"/>
        <v>100</v>
      </c>
    </row>
    <row r="12" spans="1:12" ht="25.5">
      <c r="A12" s="29"/>
      <c r="B12" s="29"/>
      <c r="C12" s="29" t="s">
        <v>256</v>
      </c>
      <c r="D12" s="29" t="s">
        <v>257</v>
      </c>
      <c r="E12" s="30"/>
      <c r="F12" s="30">
        <v>1086.5000000000002</v>
      </c>
      <c r="G12" s="30">
        <v>1086.5</v>
      </c>
      <c r="H12" s="30">
        <v>1086.5</v>
      </c>
      <c r="I12" s="65">
        <f t="shared" si="0"/>
        <v>0</v>
      </c>
      <c r="J12" s="72"/>
      <c r="K12" s="72">
        <f t="shared" si="2"/>
        <v>99.99999999999999</v>
      </c>
      <c r="L12" s="72">
        <f t="shared" si="3"/>
        <v>100</v>
      </c>
    </row>
    <row r="13" spans="1:12" ht="25.5">
      <c r="A13" s="29"/>
      <c r="B13" s="29"/>
      <c r="C13" s="29" t="s">
        <v>243</v>
      </c>
      <c r="D13" s="29" t="s">
        <v>244</v>
      </c>
      <c r="E13" s="30"/>
      <c r="F13" s="30">
        <v>1086.5000000000002</v>
      </c>
      <c r="G13" s="30">
        <v>1086.5</v>
      </c>
      <c r="H13" s="30">
        <v>1086.5</v>
      </c>
      <c r="I13" s="65">
        <f t="shared" si="0"/>
        <v>0</v>
      </c>
      <c r="J13" s="72"/>
      <c r="K13" s="72">
        <f t="shared" si="2"/>
        <v>99.99999999999999</v>
      </c>
      <c r="L13" s="72">
        <f t="shared" si="3"/>
        <v>100</v>
      </c>
    </row>
    <row r="14" spans="1:12" ht="38.25">
      <c r="A14" s="29"/>
      <c r="B14" s="29"/>
      <c r="C14" s="29" t="s">
        <v>48</v>
      </c>
      <c r="D14" s="29" t="s">
        <v>177</v>
      </c>
      <c r="E14" s="30">
        <v>121255.9</v>
      </c>
      <c r="F14" s="30">
        <v>134110.8</v>
      </c>
      <c r="G14" s="30">
        <v>134110.7</v>
      </c>
      <c r="H14" s="30">
        <v>133747.7</v>
      </c>
      <c r="I14" s="65">
        <f t="shared" si="0"/>
        <v>-0.09999999997671694</v>
      </c>
      <c r="J14" s="72">
        <f t="shared" si="1"/>
        <v>110.30201417003217</v>
      </c>
      <c r="K14" s="72">
        <f t="shared" si="2"/>
        <v>99.72925372154967</v>
      </c>
      <c r="L14" s="72">
        <f t="shared" si="3"/>
        <v>99.72932808493283</v>
      </c>
    </row>
    <row r="15" spans="1:12" ht="25.5">
      <c r="A15" s="29"/>
      <c r="B15" s="29"/>
      <c r="C15" s="29" t="s">
        <v>49</v>
      </c>
      <c r="D15" s="29" t="s">
        <v>203</v>
      </c>
      <c r="E15" s="30">
        <v>121255.9</v>
      </c>
      <c r="F15" s="30">
        <v>134110.8</v>
      </c>
      <c r="G15" s="30">
        <v>134110.7</v>
      </c>
      <c r="H15" s="30">
        <v>133747.7</v>
      </c>
      <c r="I15" s="65">
        <f t="shared" si="0"/>
        <v>-0.09999999997671694</v>
      </c>
      <c r="J15" s="72">
        <f t="shared" si="1"/>
        <v>110.30201417003217</v>
      </c>
      <c r="K15" s="72">
        <f t="shared" si="2"/>
        <v>99.72925372154967</v>
      </c>
      <c r="L15" s="72">
        <f t="shared" si="3"/>
        <v>99.72932808493283</v>
      </c>
    </row>
    <row r="16" spans="1:12" ht="12.75">
      <c r="A16" s="29"/>
      <c r="B16" s="29"/>
      <c r="C16" s="29" t="s">
        <v>124</v>
      </c>
      <c r="D16" s="29" t="s">
        <v>80</v>
      </c>
      <c r="E16" s="30">
        <v>1167.6</v>
      </c>
      <c r="F16" s="30">
        <v>8542.2</v>
      </c>
      <c r="G16" s="30">
        <v>8542.2</v>
      </c>
      <c r="H16" s="30">
        <v>5460.4</v>
      </c>
      <c r="I16" s="65">
        <f t="shared" si="0"/>
        <v>0</v>
      </c>
      <c r="J16" s="72">
        <f t="shared" si="1"/>
        <v>467.66015758821516</v>
      </c>
      <c r="K16" s="72">
        <f t="shared" si="2"/>
        <v>63.92264287888366</v>
      </c>
      <c r="L16" s="72">
        <f t="shared" si="3"/>
        <v>63.92264287888366</v>
      </c>
    </row>
    <row r="17" spans="1:12" ht="38.25">
      <c r="A17" s="29"/>
      <c r="B17" s="29"/>
      <c r="C17" s="29">
        <v>5210100</v>
      </c>
      <c r="D17" s="29" t="s">
        <v>140</v>
      </c>
      <c r="E17" s="30"/>
      <c r="F17" s="30">
        <v>7374.599999999999</v>
      </c>
      <c r="G17" s="30">
        <v>7374.6</v>
      </c>
      <c r="H17" s="30">
        <v>4433.7</v>
      </c>
      <c r="I17" s="65">
        <f t="shared" si="0"/>
        <v>0</v>
      </c>
      <c r="J17" s="72"/>
      <c r="K17" s="72">
        <f t="shared" si="2"/>
        <v>60.12122691400212</v>
      </c>
      <c r="L17" s="72">
        <f t="shared" si="3"/>
        <v>60.121226914002115</v>
      </c>
    </row>
    <row r="18" spans="1:12" ht="12.75">
      <c r="A18" s="29"/>
      <c r="B18" s="29"/>
      <c r="C18" s="29">
        <v>5210102</v>
      </c>
      <c r="D18" s="29" t="s">
        <v>265</v>
      </c>
      <c r="E18" s="30"/>
      <c r="F18" s="30">
        <v>7374.599999999999</v>
      </c>
      <c r="G18" s="30">
        <v>7374.6</v>
      </c>
      <c r="H18" s="30">
        <v>4433.7</v>
      </c>
      <c r="I18" s="65">
        <f t="shared" si="0"/>
        <v>0</v>
      </c>
      <c r="J18" s="72"/>
      <c r="K18" s="72">
        <f t="shared" si="2"/>
        <v>60.12122691400212</v>
      </c>
      <c r="L18" s="72">
        <f t="shared" si="3"/>
        <v>60.121226914002115</v>
      </c>
    </row>
    <row r="19" spans="1:12" ht="38.25">
      <c r="A19" s="29"/>
      <c r="B19" s="29"/>
      <c r="C19" s="29" t="s">
        <v>153</v>
      </c>
      <c r="D19" s="29" t="s">
        <v>154</v>
      </c>
      <c r="E19" s="30">
        <v>1167.6</v>
      </c>
      <c r="F19" s="30">
        <v>1167.6</v>
      </c>
      <c r="G19" s="30">
        <v>1167.6</v>
      </c>
      <c r="H19" s="30">
        <v>1026.7</v>
      </c>
      <c r="I19" s="65">
        <f t="shared" si="0"/>
        <v>0</v>
      </c>
      <c r="J19" s="72">
        <f t="shared" si="1"/>
        <v>87.93251113394999</v>
      </c>
      <c r="K19" s="72">
        <f t="shared" si="2"/>
        <v>87.93251113394999</v>
      </c>
      <c r="L19" s="72">
        <f t="shared" si="3"/>
        <v>87.93251113394999</v>
      </c>
    </row>
    <row r="20" spans="1:12" ht="51">
      <c r="A20" s="29"/>
      <c r="B20" s="29"/>
      <c r="C20" s="29" t="s">
        <v>50</v>
      </c>
      <c r="D20" s="29" t="s">
        <v>136</v>
      </c>
      <c r="E20" s="30">
        <v>1167.6</v>
      </c>
      <c r="F20" s="30">
        <v>1167.6</v>
      </c>
      <c r="G20" s="30">
        <v>1167.6</v>
      </c>
      <c r="H20" s="30">
        <v>1026.7</v>
      </c>
      <c r="I20" s="65">
        <f t="shared" si="0"/>
        <v>0</v>
      </c>
      <c r="J20" s="72">
        <f t="shared" si="1"/>
        <v>87.93251113394999</v>
      </c>
      <c r="K20" s="72">
        <f t="shared" si="2"/>
        <v>87.93251113394999</v>
      </c>
      <c r="L20" s="72">
        <f t="shared" si="3"/>
        <v>87.93251113394999</v>
      </c>
    </row>
    <row r="21" spans="1:12" s="39" customFormat="1" ht="13.5">
      <c r="A21" s="29"/>
      <c r="B21" s="29"/>
      <c r="C21" s="29" t="s">
        <v>197</v>
      </c>
      <c r="D21" s="29" t="s">
        <v>196</v>
      </c>
      <c r="E21" s="30"/>
      <c r="F21" s="30">
        <v>107.1</v>
      </c>
      <c r="G21" s="30">
        <v>107</v>
      </c>
      <c r="H21" s="30">
        <v>107</v>
      </c>
      <c r="I21" s="65">
        <f t="shared" si="0"/>
        <v>-0.09999999999999432</v>
      </c>
      <c r="J21" s="72"/>
      <c r="K21" s="72">
        <f t="shared" si="2"/>
        <v>99.90662931839402</v>
      </c>
      <c r="L21" s="72">
        <f t="shared" si="3"/>
        <v>100</v>
      </c>
    </row>
    <row r="22" spans="1:12" ht="25.5">
      <c r="A22" s="29"/>
      <c r="B22" s="29"/>
      <c r="C22" s="29" t="s">
        <v>337</v>
      </c>
      <c r="D22" s="29" t="s">
        <v>338</v>
      </c>
      <c r="E22" s="30"/>
      <c r="F22" s="30">
        <v>107.1</v>
      </c>
      <c r="G22" s="30">
        <v>107</v>
      </c>
      <c r="H22" s="30">
        <v>107</v>
      </c>
      <c r="I22" s="65">
        <f t="shared" si="0"/>
        <v>-0.09999999999999432</v>
      </c>
      <c r="J22" s="72"/>
      <c r="K22" s="72">
        <f t="shared" si="2"/>
        <v>99.90662931839402</v>
      </c>
      <c r="L22" s="72">
        <f t="shared" si="3"/>
        <v>100</v>
      </c>
    </row>
    <row r="23" spans="1:12" s="39" customFormat="1" ht="13.5">
      <c r="A23" s="49"/>
      <c r="B23" s="48" t="s">
        <v>51</v>
      </c>
      <c r="C23" s="48"/>
      <c r="D23" s="48" t="s">
        <v>52</v>
      </c>
      <c r="E23" s="50">
        <v>168685.5</v>
      </c>
      <c r="F23" s="50">
        <v>182333.4</v>
      </c>
      <c r="G23" s="50">
        <v>187974.5</v>
      </c>
      <c r="H23" s="50">
        <v>183576.9</v>
      </c>
      <c r="I23" s="64">
        <f t="shared" si="0"/>
        <v>5641.100000000006</v>
      </c>
      <c r="J23" s="71">
        <f t="shared" si="1"/>
        <v>108.82790755577687</v>
      </c>
      <c r="K23" s="71">
        <f t="shared" si="2"/>
        <v>100.68199243802836</v>
      </c>
      <c r="L23" s="71">
        <f t="shared" si="3"/>
        <v>97.6605337426087</v>
      </c>
    </row>
    <row r="24" spans="1:12" ht="25.5">
      <c r="A24" s="29"/>
      <c r="B24" s="29"/>
      <c r="C24" s="29" t="s">
        <v>256</v>
      </c>
      <c r="D24" s="29" t="s">
        <v>257</v>
      </c>
      <c r="E24" s="30"/>
      <c r="F24" s="30">
        <v>2053.6</v>
      </c>
      <c r="G24" s="30">
        <v>2053.7</v>
      </c>
      <c r="H24" s="30">
        <v>2053.7</v>
      </c>
      <c r="I24" s="65">
        <f t="shared" si="0"/>
        <v>0.09999999999990905</v>
      </c>
      <c r="J24" s="72"/>
      <c r="K24" s="72">
        <f t="shared" si="2"/>
        <v>100.00486949746785</v>
      </c>
      <c r="L24" s="72">
        <f t="shared" si="3"/>
        <v>100</v>
      </c>
    </row>
    <row r="25" spans="1:12" ht="25.5">
      <c r="A25" s="29"/>
      <c r="B25" s="29"/>
      <c r="C25" s="29" t="s">
        <v>243</v>
      </c>
      <c r="D25" s="29" t="s">
        <v>244</v>
      </c>
      <c r="E25" s="30"/>
      <c r="F25" s="30">
        <v>2053.6</v>
      </c>
      <c r="G25" s="30">
        <v>2053.7</v>
      </c>
      <c r="H25" s="30">
        <v>2053.7</v>
      </c>
      <c r="I25" s="65">
        <f t="shared" si="0"/>
        <v>0.09999999999990905</v>
      </c>
      <c r="J25" s="72"/>
      <c r="K25" s="72">
        <f t="shared" si="2"/>
        <v>100.00486949746785</v>
      </c>
      <c r="L25" s="72">
        <f t="shared" si="3"/>
        <v>100</v>
      </c>
    </row>
    <row r="26" spans="1:12" ht="25.5">
      <c r="A26" s="29"/>
      <c r="B26" s="29"/>
      <c r="C26" s="29" t="s">
        <v>289</v>
      </c>
      <c r="D26" s="29" t="s">
        <v>339</v>
      </c>
      <c r="E26" s="30"/>
      <c r="F26" s="30">
        <v>298.6</v>
      </c>
      <c r="G26" s="30">
        <v>298.6</v>
      </c>
      <c r="H26" s="30">
        <v>298.6</v>
      </c>
      <c r="I26" s="65">
        <f t="shared" si="0"/>
        <v>0</v>
      </c>
      <c r="J26" s="72"/>
      <c r="K26" s="72">
        <f t="shared" si="2"/>
        <v>100</v>
      </c>
      <c r="L26" s="72">
        <f t="shared" si="3"/>
        <v>100</v>
      </c>
    </row>
    <row r="27" spans="1:12" ht="38.25">
      <c r="A27" s="29"/>
      <c r="B27" s="29"/>
      <c r="C27" s="29" t="s">
        <v>53</v>
      </c>
      <c r="D27" s="29" t="s">
        <v>202</v>
      </c>
      <c r="E27" s="30">
        <v>21005.6</v>
      </c>
      <c r="F27" s="30">
        <v>22578.999999999996</v>
      </c>
      <c r="G27" s="30">
        <v>22579.1</v>
      </c>
      <c r="H27" s="30">
        <v>22579.1</v>
      </c>
      <c r="I27" s="65">
        <f t="shared" si="0"/>
        <v>0.10000000000218279</v>
      </c>
      <c r="J27" s="72">
        <f t="shared" si="1"/>
        <v>107.4908595803024</v>
      </c>
      <c r="K27" s="72">
        <f t="shared" si="2"/>
        <v>100.00044288941054</v>
      </c>
      <c r="L27" s="72">
        <f t="shared" si="3"/>
        <v>100</v>
      </c>
    </row>
    <row r="28" spans="1:12" ht="12.75">
      <c r="A28" s="29"/>
      <c r="B28" s="29"/>
      <c r="C28" s="29" t="s">
        <v>54</v>
      </c>
      <c r="D28" s="29" t="s">
        <v>178</v>
      </c>
      <c r="E28" s="30">
        <v>21005.6</v>
      </c>
      <c r="F28" s="30">
        <v>22578.999999999996</v>
      </c>
      <c r="G28" s="30">
        <v>22579.1</v>
      </c>
      <c r="H28" s="30">
        <v>22579.1</v>
      </c>
      <c r="I28" s="65">
        <f t="shared" si="0"/>
        <v>0.10000000000218279</v>
      </c>
      <c r="J28" s="72">
        <f t="shared" si="1"/>
        <v>107.4908595803024</v>
      </c>
      <c r="K28" s="72">
        <f t="shared" si="2"/>
        <v>100.00044288941054</v>
      </c>
      <c r="L28" s="72">
        <f t="shared" si="3"/>
        <v>100</v>
      </c>
    </row>
    <row r="29" spans="1:12" ht="12.75">
      <c r="A29" s="29"/>
      <c r="B29" s="29"/>
      <c r="C29" s="29" t="s">
        <v>166</v>
      </c>
      <c r="D29" s="29" t="s">
        <v>165</v>
      </c>
      <c r="E29" s="30">
        <v>15.7</v>
      </c>
      <c r="F29" s="30">
        <v>15.5</v>
      </c>
      <c r="G29" s="30">
        <v>15.5</v>
      </c>
      <c r="H29" s="30">
        <v>11</v>
      </c>
      <c r="I29" s="65">
        <f t="shared" si="0"/>
        <v>0</v>
      </c>
      <c r="J29" s="72">
        <f t="shared" si="1"/>
        <v>70.06369426751593</v>
      </c>
      <c r="K29" s="72">
        <f t="shared" si="2"/>
        <v>70.96774193548387</v>
      </c>
      <c r="L29" s="72">
        <f t="shared" si="3"/>
        <v>70.96774193548387</v>
      </c>
    </row>
    <row r="30" spans="1:12" ht="76.5">
      <c r="A30" s="29"/>
      <c r="B30" s="29"/>
      <c r="C30" s="29" t="s">
        <v>187</v>
      </c>
      <c r="D30" s="29" t="s">
        <v>188</v>
      </c>
      <c r="E30" s="30">
        <v>15.6</v>
      </c>
      <c r="F30" s="30">
        <v>15.4</v>
      </c>
      <c r="G30" s="30">
        <v>15.4</v>
      </c>
      <c r="H30" s="30">
        <v>11</v>
      </c>
      <c r="I30" s="65">
        <f t="shared" si="0"/>
        <v>0</v>
      </c>
      <c r="J30" s="72">
        <f t="shared" si="1"/>
        <v>70.51282051282051</v>
      </c>
      <c r="K30" s="72">
        <f t="shared" si="2"/>
        <v>71.42857142857143</v>
      </c>
      <c r="L30" s="72">
        <f t="shared" si="3"/>
        <v>71.42857142857143</v>
      </c>
    </row>
    <row r="31" spans="1:12" ht="38.25">
      <c r="A31" s="29"/>
      <c r="B31" s="29"/>
      <c r="C31" s="29" t="s">
        <v>127</v>
      </c>
      <c r="D31" s="29" t="s">
        <v>146</v>
      </c>
      <c r="E31" s="30">
        <v>15.6</v>
      </c>
      <c r="F31" s="30">
        <v>15.4</v>
      </c>
      <c r="G31" s="30">
        <v>15.4</v>
      </c>
      <c r="H31" s="30">
        <v>11</v>
      </c>
      <c r="I31" s="65">
        <f t="shared" si="0"/>
        <v>0</v>
      </c>
      <c r="J31" s="72">
        <f t="shared" si="1"/>
        <v>70.51282051282051</v>
      </c>
      <c r="K31" s="72">
        <f t="shared" si="2"/>
        <v>71.42857142857143</v>
      </c>
      <c r="L31" s="72">
        <f t="shared" si="3"/>
        <v>71.42857142857143</v>
      </c>
    </row>
    <row r="32" spans="1:12" ht="12.75">
      <c r="A32" s="29"/>
      <c r="B32" s="29"/>
      <c r="C32" s="29" t="s">
        <v>192</v>
      </c>
      <c r="D32" s="29" t="s">
        <v>190</v>
      </c>
      <c r="E32" s="30">
        <v>0.1</v>
      </c>
      <c r="F32" s="30">
        <v>0.1</v>
      </c>
      <c r="G32" s="30">
        <v>0.1</v>
      </c>
      <c r="H32" s="30">
        <v>0</v>
      </c>
      <c r="I32" s="65">
        <f t="shared" si="0"/>
        <v>0</v>
      </c>
      <c r="J32" s="72">
        <f t="shared" si="1"/>
        <v>0</v>
      </c>
      <c r="K32" s="72">
        <f t="shared" si="2"/>
        <v>0</v>
      </c>
      <c r="L32" s="72">
        <f t="shared" si="3"/>
        <v>0</v>
      </c>
    </row>
    <row r="33" spans="1:12" ht="63.75">
      <c r="A33" s="29"/>
      <c r="B33" s="29"/>
      <c r="C33" s="29" t="s">
        <v>189</v>
      </c>
      <c r="D33" s="29" t="s">
        <v>191</v>
      </c>
      <c r="E33" s="30">
        <v>0.1</v>
      </c>
      <c r="F33" s="30">
        <v>0.1</v>
      </c>
      <c r="G33" s="30">
        <v>0.1</v>
      </c>
      <c r="H33" s="30">
        <v>0</v>
      </c>
      <c r="I33" s="65">
        <f t="shared" si="0"/>
        <v>0</v>
      </c>
      <c r="J33" s="72">
        <f t="shared" si="1"/>
        <v>0</v>
      </c>
      <c r="K33" s="72">
        <f t="shared" si="2"/>
        <v>0</v>
      </c>
      <c r="L33" s="72">
        <f t="shared" si="3"/>
        <v>0</v>
      </c>
    </row>
    <row r="34" spans="1:12" ht="25.5">
      <c r="A34" s="29"/>
      <c r="B34" s="29"/>
      <c r="C34" s="29" t="s">
        <v>162</v>
      </c>
      <c r="D34" s="29" t="s">
        <v>161</v>
      </c>
      <c r="E34" s="30">
        <v>2497.5</v>
      </c>
      <c r="F34" s="30">
        <v>2442.1</v>
      </c>
      <c r="G34" s="30">
        <v>2545</v>
      </c>
      <c r="H34" s="30">
        <v>2545</v>
      </c>
      <c r="I34" s="65">
        <f t="shared" si="0"/>
        <v>102.90000000000009</v>
      </c>
      <c r="J34" s="72">
        <f t="shared" si="1"/>
        <v>101.90190190190191</v>
      </c>
      <c r="K34" s="72">
        <f t="shared" si="2"/>
        <v>104.21358666721265</v>
      </c>
      <c r="L34" s="72">
        <f t="shared" si="3"/>
        <v>100</v>
      </c>
    </row>
    <row r="35" spans="1:12" ht="25.5">
      <c r="A35" s="29"/>
      <c r="B35" s="29"/>
      <c r="C35" s="29" t="s">
        <v>261</v>
      </c>
      <c r="D35" s="29" t="s">
        <v>262</v>
      </c>
      <c r="E35" s="30">
        <v>2497.5</v>
      </c>
      <c r="F35" s="30">
        <v>2442.1</v>
      </c>
      <c r="G35" s="30">
        <v>2269.4</v>
      </c>
      <c r="H35" s="30">
        <v>2269.4</v>
      </c>
      <c r="I35" s="65">
        <f t="shared" si="0"/>
        <v>-172.69999999999982</v>
      </c>
      <c r="J35" s="72">
        <f t="shared" si="1"/>
        <v>90.86686686686687</v>
      </c>
      <c r="K35" s="72">
        <f t="shared" si="2"/>
        <v>92.92821751771017</v>
      </c>
      <c r="L35" s="72">
        <f t="shared" si="3"/>
        <v>100</v>
      </c>
    </row>
    <row r="36" spans="1:12" ht="38.25">
      <c r="A36" s="29"/>
      <c r="B36" s="29"/>
      <c r="C36" s="29" t="s">
        <v>302</v>
      </c>
      <c r="D36" s="29" t="s">
        <v>340</v>
      </c>
      <c r="E36" s="30"/>
      <c r="F36" s="30"/>
      <c r="G36" s="30">
        <v>275.6</v>
      </c>
      <c r="H36" s="30">
        <v>275.6</v>
      </c>
      <c r="I36" s="65">
        <f t="shared" si="0"/>
        <v>275.6</v>
      </c>
      <c r="J36" s="72"/>
      <c r="K36" s="72"/>
      <c r="L36" s="72">
        <f t="shared" si="3"/>
        <v>100</v>
      </c>
    </row>
    <row r="37" spans="1:12" ht="12.75">
      <c r="A37" s="29"/>
      <c r="B37" s="29"/>
      <c r="C37" s="29" t="s">
        <v>124</v>
      </c>
      <c r="D37" s="29" t="s">
        <v>80</v>
      </c>
      <c r="E37" s="30">
        <v>117905</v>
      </c>
      <c r="F37" s="30">
        <v>123333.6</v>
      </c>
      <c r="G37" s="30">
        <v>128871.5</v>
      </c>
      <c r="H37" s="30">
        <v>124478.4</v>
      </c>
      <c r="I37" s="65">
        <f>G37-F37</f>
        <v>5537.899999999994</v>
      </c>
      <c r="J37" s="72">
        <f t="shared" si="1"/>
        <v>105.57516644756372</v>
      </c>
      <c r="K37" s="72">
        <f t="shared" si="2"/>
        <v>100.92821420926657</v>
      </c>
      <c r="L37" s="72">
        <f t="shared" si="3"/>
        <v>96.59110043725727</v>
      </c>
    </row>
    <row r="38" spans="1:12" ht="38.25">
      <c r="A38" s="29"/>
      <c r="B38" s="29"/>
      <c r="C38" s="29" t="s">
        <v>99</v>
      </c>
      <c r="D38" s="29" t="s">
        <v>140</v>
      </c>
      <c r="E38" s="30"/>
      <c r="F38" s="30">
        <v>3605.9999999999995</v>
      </c>
      <c r="G38" s="30">
        <v>7457.9</v>
      </c>
      <c r="H38" s="30">
        <v>3580.2</v>
      </c>
      <c r="I38" s="65">
        <f t="shared" si="0"/>
        <v>3851.9</v>
      </c>
      <c r="J38" s="72"/>
      <c r="K38" s="72">
        <f t="shared" si="2"/>
        <v>99.28452579034943</v>
      </c>
      <c r="L38" s="72">
        <f t="shared" si="3"/>
        <v>48.005470708912696</v>
      </c>
    </row>
    <row r="39" spans="1:12" ht="12.75">
      <c r="A39" s="29"/>
      <c r="B39" s="29"/>
      <c r="C39" s="29" t="s">
        <v>272</v>
      </c>
      <c r="D39" s="29" t="s">
        <v>341</v>
      </c>
      <c r="E39" s="30"/>
      <c r="F39" s="30">
        <v>3605.9999999999995</v>
      </c>
      <c r="G39" s="30">
        <v>7457.9</v>
      </c>
      <c r="H39" s="30">
        <v>3580.2</v>
      </c>
      <c r="I39" s="65">
        <f t="shared" si="0"/>
        <v>3851.9</v>
      </c>
      <c r="J39" s="72"/>
      <c r="K39" s="72">
        <f t="shared" si="2"/>
        <v>99.28452579034943</v>
      </c>
      <c r="L39" s="72">
        <f t="shared" si="3"/>
        <v>48.005470708912696</v>
      </c>
    </row>
    <row r="40" spans="1:12" ht="38.25">
      <c r="A40" s="29"/>
      <c r="B40" s="29"/>
      <c r="C40" s="29" t="s">
        <v>153</v>
      </c>
      <c r="D40" s="29" t="s">
        <v>154</v>
      </c>
      <c r="E40" s="30">
        <v>96163</v>
      </c>
      <c r="F40" s="30">
        <v>97985.59999999999</v>
      </c>
      <c r="G40" s="30">
        <v>121413.6</v>
      </c>
      <c r="H40" s="30">
        <v>120898.2</v>
      </c>
      <c r="I40" s="65">
        <f t="shared" si="0"/>
        <v>23428.000000000015</v>
      </c>
      <c r="J40" s="72">
        <f t="shared" si="1"/>
        <v>125.72215925043936</v>
      </c>
      <c r="K40" s="72">
        <f t="shared" si="2"/>
        <v>123.38364004506786</v>
      </c>
      <c r="L40" s="72">
        <f t="shared" si="3"/>
        <v>99.57550060289786</v>
      </c>
    </row>
    <row r="41" spans="1:12" ht="89.25">
      <c r="A41" s="29"/>
      <c r="B41" s="29"/>
      <c r="C41" s="29" t="s">
        <v>57</v>
      </c>
      <c r="D41" s="29" t="s">
        <v>137</v>
      </c>
      <c r="E41" s="30">
        <v>96163</v>
      </c>
      <c r="F41" s="30">
        <v>98005.79999999999</v>
      </c>
      <c r="G41" s="30">
        <v>98308.3</v>
      </c>
      <c r="H41" s="30">
        <v>97893.1</v>
      </c>
      <c r="I41" s="65">
        <f t="shared" si="0"/>
        <v>302.50000000001455</v>
      </c>
      <c r="J41" s="72">
        <f t="shared" si="1"/>
        <v>101.7991327225648</v>
      </c>
      <c r="K41" s="72">
        <f t="shared" si="2"/>
        <v>99.88500680571967</v>
      </c>
      <c r="L41" s="72">
        <f t="shared" si="3"/>
        <v>99.57765519289826</v>
      </c>
    </row>
    <row r="42" spans="1:12" ht="153">
      <c r="A42" s="29"/>
      <c r="B42" s="29"/>
      <c r="C42" s="29" t="s">
        <v>58</v>
      </c>
      <c r="D42" s="29" t="s">
        <v>342</v>
      </c>
      <c r="E42" s="30">
        <v>20476.2</v>
      </c>
      <c r="F42" s="30">
        <v>20476.2</v>
      </c>
      <c r="G42" s="30">
        <v>21815.4</v>
      </c>
      <c r="H42" s="30">
        <v>21787.8</v>
      </c>
      <c r="I42" s="65">
        <f t="shared" si="0"/>
        <v>1339.2000000000007</v>
      </c>
      <c r="J42" s="72">
        <f t="shared" si="1"/>
        <v>106.40548539279749</v>
      </c>
      <c r="K42" s="72">
        <f t="shared" si="2"/>
        <v>106.40548539279749</v>
      </c>
      <c r="L42" s="72">
        <f t="shared" si="3"/>
        <v>99.87348386919332</v>
      </c>
    </row>
    <row r="43" spans="1:12" ht="38.25">
      <c r="A43" s="29"/>
      <c r="B43" s="29"/>
      <c r="C43" s="29" t="s">
        <v>78</v>
      </c>
      <c r="D43" s="29" t="s">
        <v>138</v>
      </c>
      <c r="E43" s="30">
        <v>1265.8</v>
      </c>
      <c r="F43" s="30">
        <v>1245.6</v>
      </c>
      <c r="G43" s="30">
        <v>1289.9</v>
      </c>
      <c r="H43" s="30">
        <v>1217.3</v>
      </c>
      <c r="I43" s="65">
        <f t="shared" si="0"/>
        <v>44.30000000000018</v>
      </c>
      <c r="J43" s="72">
        <f t="shared" si="1"/>
        <v>96.16843103175857</v>
      </c>
      <c r="K43" s="72">
        <f t="shared" si="2"/>
        <v>97.72800256904304</v>
      </c>
      <c r="L43" s="72">
        <f t="shared" si="3"/>
        <v>94.371656717575</v>
      </c>
    </row>
    <row r="44" spans="1:12" ht="12.75">
      <c r="A44" s="29"/>
      <c r="B44" s="29"/>
      <c r="C44" s="29" t="s">
        <v>197</v>
      </c>
      <c r="D44" s="29" t="s">
        <v>196</v>
      </c>
      <c r="E44" s="30"/>
      <c r="F44" s="30">
        <v>250</v>
      </c>
      <c r="G44" s="30">
        <v>250</v>
      </c>
      <c r="H44" s="30">
        <v>250</v>
      </c>
      <c r="I44" s="65">
        <f t="shared" si="0"/>
        <v>0</v>
      </c>
      <c r="J44" s="72"/>
      <c r="K44" s="72">
        <f t="shared" si="2"/>
        <v>100</v>
      </c>
      <c r="L44" s="72">
        <f t="shared" si="3"/>
        <v>100</v>
      </c>
    </row>
    <row r="45" spans="1:12" ht="25.5">
      <c r="A45" s="29"/>
      <c r="B45" s="29"/>
      <c r="C45" s="29" t="s">
        <v>283</v>
      </c>
      <c r="D45" s="29" t="s">
        <v>343</v>
      </c>
      <c r="E45" s="30"/>
      <c r="F45" s="30">
        <v>250</v>
      </c>
      <c r="G45" s="30">
        <v>250</v>
      </c>
      <c r="H45" s="30">
        <v>250</v>
      </c>
      <c r="I45" s="65">
        <f t="shared" si="0"/>
        <v>0</v>
      </c>
      <c r="J45" s="72"/>
      <c r="K45" s="72">
        <f t="shared" si="2"/>
        <v>100</v>
      </c>
      <c r="L45" s="72">
        <f t="shared" si="3"/>
        <v>100</v>
      </c>
    </row>
    <row r="46" spans="1:12" ht="12.75">
      <c r="A46" s="29"/>
      <c r="B46" s="29"/>
      <c r="C46" s="29" t="s">
        <v>60</v>
      </c>
      <c r="D46" s="29" t="s">
        <v>59</v>
      </c>
      <c r="E46" s="30">
        <v>27261.7</v>
      </c>
      <c r="F46" s="30">
        <v>29345.2</v>
      </c>
      <c r="G46" s="30">
        <v>29345.3</v>
      </c>
      <c r="H46" s="30">
        <v>29345.3</v>
      </c>
      <c r="I46" s="65">
        <f t="shared" si="0"/>
        <v>0.09999999999854481</v>
      </c>
      <c r="J46" s="72">
        <f t="shared" si="1"/>
        <v>107.64295696893444</v>
      </c>
      <c r="K46" s="72">
        <f t="shared" si="2"/>
        <v>100.00034077123345</v>
      </c>
      <c r="L46" s="72">
        <f t="shared" si="3"/>
        <v>100</v>
      </c>
    </row>
    <row r="47" spans="1:12" ht="25.5">
      <c r="A47" s="29"/>
      <c r="B47" s="29"/>
      <c r="C47" s="29" t="s">
        <v>61</v>
      </c>
      <c r="D47" s="29" t="s">
        <v>204</v>
      </c>
      <c r="E47" s="30">
        <v>27261.7</v>
      </c>
      <c r="F47" s="30">
        <v>29345.2</v>
      </c>
      <c r="G47" s="30">
        <v>29345.3</v>
      </c>
      <c r="H47" s="30">
        <v>29345.3</v>
      </c>
      <c r="I47" s="65">
        <f t="shared" si="0"/>
        <v>0.09999999999854481</v>
      </c>
      <c r="J47" s="72">
        <f t="shared" si="1"/>
        <v>107.64295696893444</v>
      </c>
      <c r="K47" s="72">
        <f t="shared" si="2"/>
        <v>100.00034077123345</v>
      </c>
      <c r="L47" s="72">
        <f t="shared" si="3"/>
        <v>100</v>
      </c>
    </row>
    <row r="48" spans="1:12" ht="12.75">
      <c r="A48" s="29"/>
      <c r="B48" s="29"/>
      <c r="C48" s="29" t="s">
        <v>278</v>
      </c>
      <c r="D48" s="29" t="s">
        <v>279</v>
      </c>
      <c r="E48" s="30"/>
      <c r="F48" s="30">
        <v>1808.6</v>
      </c>
      <c r="G48" s="30">
        <v>1808.6</v>
      </c>
      <c r="H48" s="30">
        <v>1808.6</v>
      </c>
      <c r="I48" s="65">
        <f t="shared" si="0"/>
        <v>0</v>
      </c>
      <c r="J48" s="72"/>
      <c r="K48" s="72">
        <f t="shared" si="2"/>
        <v>100</v>
      </c>
      <c r="L48" s="72">
        <f t="shared" si="3"/>
        <v>100</v>
      </c>
    </row>
    <row r="49" spans="1:12" ht="25.5">
      <c r="A49" s="29"/>
      <c r="B49" s="29"/>
      <c r="C49" s="29" t="s">
        <v>280</v>
      </c>
      <c r="D49" s="29" t="s">
        <v>281</v>
      </c>
      <c r="E49" s="30"/>
      <c r="F49" s="30">
        <v>1808.6</v>
      </c>
      <c r="G49" s="30">
        <v>1808.6</v>
      </c>
      <c r="H49" s="30">
        <v>1808.6</v>
      </c>
      <c r="I49" s="65">
        <f t="shared" si="0"/>
        <v>0</v>
      </c>
      <c r="J49" s="72"/>
      <c r="K49" s="72">
        <f t="shared" si="2"/>
        <v>100</v>
      </c>
      <c r="L49" s="72">
        <f t="shared" si="3"/>
        <v>100</v>
      </c>
    </row>
    <row r="50" spans="1:12" ht="25.5">
      <c r="A50" s="29"/>
      <c r="B50" s="29"/>
      <c r="C50" s="29" t="s">
        <v>156</v>
      </c>
      <c r="D50" s="29" t="s">
        <v>199</v>
      </c>
      <c r="E50" s="30"/>
      <c r="F50" s="30">
        <v>207.2</v>
      </c>
      <c r="G50" s="30">
        <v>207.2</v>
      </c>
      <c r="H50" s="30">
        <v>207.2</v>
      </c>
      <c r="I50" s="65">
        <f t="shared" si="0"/>
        <v>0</v>
      </c>
      <c r="J50" s="72"/>
      <c r="K50" s="72">
        <f t="shared" si="2"/>
        <v>100</v>
      </c>
      <c r="L50" s="72">
        <f t="shared" si="3"/>
        <v>100</v>
      </c>
    </row>
    <row r="51" spans="1:12" ht="76.5">
      <c r="A51" s="29"/>
      <c r="B51" s="29"/>
      <c r="C51" s="29" t="s">
        <v>282</v>
      </c>
      <c r="D51" s="29" t="s">
        <v>344</v>
      </c>
      <c r="E51" s="30"/>
      <c r="F51" s="30">
        <v>207.2</v>
      </c>
      <c r="G51" s="30">
        <v>207.2</v>
      </c>
      <c r="H51" s="30">
        <v>207.2</v>
      </c>
      <c r="I51" s="65">
        <f t="shared" si="0"/>
        <v>0</v>
      </c>
      <c r="J51" s="72"/>
      <c r="K51" s="72">
        <f t="shared" si="2"/>
        <v>100</v>
      </c>
      <c r="L51" s="72">
        <f t="shared" si="3"/>
        <v>100</v>
      </c>
    </row>
    <row r="52" spans="1:12" s="39" customFormat="1" ht="13.5">
      <c r="A52" s="49"/>
      <c r="B52" s="48" t="s">
        <v>62</v>
      </c>
      <c r="C52" s="48"/>
      <c r="D52" s="48" t="s">
        <v>63</v>
      </c>
      <c r="E52" s="50">
        <v>4583.8</v>
      </c>
      <c r="F52" s="50">
        <v>5790.3</v>
      </c>
      <c r="G52" s="50">
        <v>5790.3</v>
      </c>
      <c r="H52" s="50">
        <v>5787.5</v>
      </c>
      <c r="I52" s="64">
        <f t="shared" si="0"/>
        <v>0</v>
      </c>
      <c r="J52" s="71">
        <f t="shared" si="1"/>
        <v>126.25987172215193</v>
      </c>
      <c r="K52" s="71">
        <f t="shared" si="2"/>
        <v>99.9516432654612</v>
      </c>
      <c r="L52" s="71">
        <f t="shared" si="3"/>
        <v>99.9516432654612</v>
      </c>
    </row>
    <row r="53" spans="1:12" ht="25.5">
      <c r="A53" s="29"/>
      <c r="B53" s="29"/>
      <c r="C53" s="29" t="s">
        <v>345</v>
      </c>
      <c r="D53" s="29" t="s">
        <v>346</v>
      </c>
      <c r="E53" s="30"/>
      <c r="F53" s="30">
        <v>1206.5</v>
      </c>
      <c r="G53" s="30">
        <v>1206.5</v>
      </c>
      <c r="H53" s="30">
        <v>1204.2</v>
      </c>
      <c r="I53" s="65">
        <f t="shared" si="0"/>
        <v>0</v>
      </c>
      <c r="J53" s="72"/>
      <c r="K53" s="72">
        <f t="shared" si="2"/>
        <v>99.80936593452134</v>
      </c>
      <c r="L53" s="72">
        <f t="shared" si="3"/>
        <v>99.80936593452134</v>
      </c>
    </row>
    <row r="54" spans="1:12" ht="25.5">
      <c r="A54" s="29"/>
      <c r="B54" s="29"/>
      <c r="C54" s="29" t="s">
        <v>347</v>
      </c>
      <c r="D54" s="29" t="s">
        <v>348</v>
      </c>
      <c r="E54" s="30"/>
      <c r="F54" s="30">
        <v>1206.5</v>
      </c>
      <c r="G54" s="30">
        <v>1206.5</v>
      </c>
      <c r="H54" s="30">
        <v>1204.2</v>
      </c>
      <c r="I54" s="65">
        <f t="shared" si="0"/>
        <v>0</v>
      </c>
      <c r="J54" s="72"/>
      <c r="K54" s="72">
        <f t="shared" si="2"/>
        <v>99.80936593452134</v>
      </c>
      <c r="L54" s="72">
        <f t="shared" si="3"/>
        <v>99.80936593452134</v>
      </c>
    </row>
    <row r="55" spans="1:12" ht="12.75">
      <c r="A55" s="29"/>
      <c r="B55" s="29"/>
      <c r="C55" s="29" t="s">
        <v>124</v>
      </c>
      <c r="D55" s="29" t="s">
        <v>80</v>
      </c>
      <c r="E55" s="30">
        <v>4583.8</v>
      </c>
      <c r="F55" s="30">
        <v>4583.8</v>
      </c>
      <c r="G55" s="30">
        <v>4583.8</v>
      </c>
      <c r="H55" s="30">
        <v>4583.3</v>
      </c>
      <c r="I55" s="65">
        <f t="shared" si="0"/>
        <v>0</v>
      </c>
      <c r="J55" s="72">
        <f t="shared" si="1"/>
        <v>99.98909201972162</v>
      </c>
      <c r="K55" s="72">
        <f t="shared" si="2"/>
        <v>99.98909201972162</v>
      </c>
      <c r="L55" s="72">
        <f t="shared" si="3"/>
        <v>99.98909201972162</v>
      </c>
    </row>
    <row r="56" spans="1:12" ht="38.25">
      <c r="A56" s="29"/>
      <c r="B56" s="29"/>
      <c r="C56" s="29" t="s">
        <v>153</v>
      </c>
      <c r="D56" s="29" t="s">
        <v>154</v>
      </c>
      <c r="E56" s="30">
        <v>4583.8</v>
      </c>
      <c r="F56" s="30">
        <v>4583.8</v>
      </c>
      <c r="G56" s="30">
        <v>4583.8</v>
      </c>
      <c r="H56" s="30">
        <v>4583.3</v>
      </c>
      <c r="I56" s="65">
        <f t="shared" si="0"/>
        <v>0</v>
      </c>
      <c r="J56" s="72">
        <f t="shared" si="1"/>
        <v>99.98909201972162</v>
      </c>
      <c r="K56" s="72">
        <f t="shared" si="2"/>
        <v>99.98909201972162</v>
      </c>
      <c r="L56" s="72">
        <f t="shared" si="3"/>
        <v>99.98909201972162</v>
      </c>
    </row>
    <row r="57" spans="1:12" ht="12.75">
      <c r="A57" s="29"/>
      <c r="B57" s="29"/>
      <c r="C57" s="29" t="s">
        <v>102</v>
      </c>
      <c r="D57" s="29" t="s">
        <v>139</v>
      </c>
      <c r="E57" s="30">
        <v>4583.8</v>
      </c>
      <c r="F57" s="30">
        <v>4583.8</v>
      </c>
      <c r="G57" s="30">
        <v>4583.8</v>
      </c>
      <c r="H57" s="30">
        <v>4583.3</v>
      </c>
      <c r="I57" s="65">
        <f t="shared" si="0"/>
        <v>0</v>
      </c>
      <c r="J57" s="72">
        <f t="shared" si="1"/>
        <v>99.98909201972162</v>
      </c>
      <c r="K57" s="72">
        <f t="shared" si="2"/>
        <v>99.98909201972162</v>
      </c>
      <c r="L57" s="72">
        <f t="shared" si="3"/>
        <v>99.98909201972162</v>
      </c>
    </row>
    <row r="58" spans="1:12" s="39" customFormat="1" ht="13.5">
      <c r="A58" s="49"/>
      <c r="B58" s="48" t="s">
        <v>64</v>
      </c>
      <c r="C58" s="48"/>
      <c r="D58" s="48" t="s">
        <v>349</v>
      </c>
      <c r="E58" s="50">
        <v>14317.300000000001</v>
      </c>
      <c r="F58" s="50">
        <v>15576</v>
      </c>
      <c r="G58" s="50">
        <v>15575.9</v>
      </c>
      <c r="H58" s="50">
        <v>15351.6</v>
      </c>
      <c r="I58" s="64">
        <f t="shared" si="0"/>
        <v>-0.1000000000003638</v>
      </c>
      <c r="J58" s="71">
        <f t="shared" si="1"/>
        <v>107.22412745419877</v>
      </c>
      <c r="K58" s="71">
        <f t="shared" si="2"/>
        <v>98.55932203389831</v>
      </c>
      <c r="L58" s="71">
        <f t="shared" si="3"/>
        <v>98.55995480196971</v>
      </c>
    </row>
    <row r="59" spans="1:12" ht="25.5">
      <c r="A59" s="29"/>
      <c r="B59" s="29"/>
      <c r="C59" s="29" t="s">
        <v>65</v>
      </c>
      <c r="D59" s="29" t="s">
        <v>179</v>
      </c>
      <c r="E59" s="30">
        <v>2806.2</v>
      </c>
      <c r="F59" s="30">
        <v>2906.2999999999997</v>
      </c>
      <c r="G59" s="30">
        <v>2906.2</v>
      </c>
      <c r="H59" s="30">
        <v>2906.2</v>
      </c>
      <c r="I59" s="65">
        <f t="shared" si="0"/>
        <v>-0.09999999999990905</v>
      </c>
      <c r="J59" s="72">
        <f t="shared" si="1"/>
        <v>103.56353788040768</v>
      </c>
      <c r="K59" s="72">
        <f t="shared" si="2"/>
        <v>99.99655919898153</v>
      </c>
      <c r="L59" s="72">
        <f t="shared" si="3"/>
        <v>100</v>
      </c>
    </row>
    <row r="60" spans="1:12" ht="89.25">
      <c r="A60" s="29"/>
      <c r="B60" s="29"/>
      <c r="C60" s="29">
        <v>4358800</v>
      </c>
      <c r="D60" s="29" t="s">
        <v>350</v>
      </c>
      <c r="E60" s="30">
        <v>2806.2</v>
      </c>
      <c r="F60" s="30">
        <v>2906.2999999999997</v>
      </c>
      <c r="G60" s="30">
        <v>2906.2</v>
      </c>
      <c r="H60" s="30">
        <v>2906.2</v>
      </c>
      <c r="I60" s="65">
        <f t="shared" si="0"/>
        <v>-0.09999999999990905</v>
      </c>
      <c r="J60" s="72">
        <f t="shared" si="1"/>
        <v>103.56353788040768</v>
      </c>
      <c r="K60" s="72">
        <f t="shared" si="2"/>
        <v>99.99655919898153</v>
      </c>
      <c r="L60" s="72">
        <f t="shared" si="3"/>
        <v>100</v>
      </c>
    </row>
    <row r="61" spans="1:12" ht="12.75">
      <c r="A61" s="29"/>
      <c r="B61" s="29"/>
      <c r="C61" s="29" t="s">
        <v>351</v>
      </c>
      <c r="D61" s="29" t="s">
        <v>352</v>
      </c>
      <c r="E61" s="30"/>
      <c r="F61" s="30"/>
      <c r="G61" s="30">
        <v>2906.2</v>
      </c>
      <c r="H61" s="30">
        <v>2096.2</v>
      </c>
      <c r="I61" s="65">
        <f t="shared" si="0"/>
        <v>2906.2</v>
      </c>
      <c r="J61" s="72"/>
      <c r="K61" s="72"/>
      <c r="L61" s="72">
        <f t="shared" si="3"/>
        <v>72.12855274929461</v>
      </c>
    </row>
    <row r="62" spans="1:12" ht="76.5">
      <c r="A62" s="29"/>
      <c r="B62" s="29"/>
      <c r="C62" s="29" t="s">
        <v>180</v>
      </c>
      <c r="D62" s="29" t="s">
        <v>358</v>
      </c>
      <c r="E62" s="30">
        <v>10772.5</v>
      </c>
      <c r="F62" s="30">
        <v>11848.7</v>
      </c>
      <c r="G62" s="30">
        <v>11848.7</v>
      </c>
      <c r="H62" s="30">
        <v>11654.5</v>
      </c>
      <c r="I62" s="65">
        <f t="shared" si="0"/>
        <v>0</v>
      </c>
      <c r="J62" s="72">
        <f t="shared" si="1"/>
        <v>108.18751450452541</v>
      </c>
      <c r="K62" s="72">
        <f t="shared" si="2"/>
        <v>98.36100162887067</v>
      </c>
      <c r="L62" s="72">
        <f t="shared" si="3"/>
        <v>98.36100162887067</v>
      </c>
    </row>
    <row r="63" spans="1:12" ht="25.5">
      <c r="A63" s="29"/>
      <c r="B63" s="29"/>
      <c r="C63" s="29" t="s">
        <v>66</v>
      </c>
      <c r="D63" s="29" t="s">
        <v>32</v>
      </c>
      <c r="E63" s="30">
        <v>10772.5</v>
      </c>
      <c r="F63" s="30">
        <v>11848.7</v>
      </c>
      <c r="G63" s="30">
        <v>11848.7</v>
      </c>
      <c r="H63" s="30">
        <v>11654.5</v>
      </c>
      <c r="I63" s="65">
        <f t="shared" si="0"/>
        <v>0</v>
      </c>
      <c r="J63" s="72">
        <f t="shared" si="1"/>
        <v>108.18751450452541</v>
      </c>
      <c r="K63" s="72">
        <f t="shared" si="2"/>
        <v>98.36100162887067</v>
      </c>
      <c r="L63" s="72">
        <f t="shared" si="3"/>
        <v>98.36100162887067</v>
      </c>
    </row>
    <row r="64" spans="1:12" ht="25.5">
      <c r="A64" s="29"/>
      <c r="B64" s="29"/>
      <c r="C64" s="29" t="s">
        <v>156</v>
      </c>
      <c r="D64" s="29" t="s">
        <v>199</v>
      </c>
      <c r="E64" s="30">
        <v>738.6</v>
      </c>
      <c r="F64" s="30">
        <v>538.6</v>
      </c>
      <c r="G64" s="30">
        <v>538.6</v>
      </c>
      <c r="H64" s="30">
        <v>538.6</v>
      </c>
      <c r="I64" s="65">
        <f t="shared" si="0"/>
        <v>0</v>
      </c>
      <c r="J64" s="72">
        <f t="shared" si="1"/>
        <v>72.92174383969672</v>
      </c>
      <c r="K64" s="72">
        <f t="shared" si="2"/>
        <v>100</v>
      </c>
      <c r="L64" s="72">
        <f t="shared" si="3"/>
        <v>100</v>
      </c>
    </row>
    <row r="65" spans="1:12" ht="51">
      <c r="A65" s="29"/>
      <c r="B65" s="29"/>
      <c r="C65" s="29" t="s">
        <v>223</v>
      </c>
      <c r="D65" s="29" t="s">
        <v>353</v>
      </c>
      <c r="E65" s="30">
        <v>538.6</v>
      </c>
      <c r="F65" s="30">
        <v>538.6</v>
      </c>
      <c r="G65" s="30">
        <v>538.6</v>
      </c>
      <c r="H65" s="30">
        <v>538.6</v>
      </c>
      <c r="I65" s="65">
        <f t="shared" si="0"/>
        <v>0</v>
      </c>
      <c r="J65" s="72">
        <f t="shared" si="1"/>
        <v>100</v>
      </c>
      <c r="K65" s="72">
        <f t="shared" si="2"/>
        <v>100</v>
      </c>
      <c r="L65" s="72">
        <f t="shared" si="3"/>
        <v>100</v>
      </c>
    </row>
    <row r="66" spans="1:12" ht="76.5">
      <c r="A66" s="29"/>
      <c r="B66" s="29"/>
      <c r="C66" s="29" t="s">
        <v>282</v>
      </c>
      <c r="D66" s="29" t="s">
        <v>354</v>
      </c>
      <c r="E66" s="30">
        <v>200</v>
      </c>
      <c r="F66" s="30">
        <v>0</v>
      </c>
      <c r="G66" s="30">
        <v>0</v>
      </c>
      <c r="H66" s="30">
        <v>0</v>
      </c>
      <c r="I66" s="65">
        <f t="shared" si="0"/>
        <v>0</v>
      </c>
      <c r="J66" s="72">
        <f t="shared" si="1"/>
        <v>0</v>
      </c>
      <c r="K66" s="72"/>
      <c r="L66" s="72"/>
    </row>
    <row r="67" spans="1:12" ht="12.75">
      <c r="A67" s="29"/>
      <c r="B67" s="29"/>
      <c r="C67" s="29">
        <v>5210000</v>
      </c>
      <c r="D67" s="29" t="s">
        <v>80</v>
      </c>
      <c r="E67" s="30"/>
      <c r="F67" s="30">
        <v>282.4</v>
      </c>
      <c r="G67" s="30">
        <v>282.4</v>
      </c>
      <c r="H67" s="30">
        <v>252.3</v>
      </c>
      <c r="I67" s="65">
        <f t="shared" si="0"/>
        <v>0</v>
      </c>
      <c r="J67" s="72"/>
      <c r="K67" s="72">
        <f t="shared" si="2"/>
        <v>89.34135977337111</v>
      </c>
      <c r="L67" s="72">
        <f t="shared" si="3"/>
        <v>89.34135977337111</v>
      </c>
    </row>
    <row r="68" spans="1:12" s="32" customFormat="1" ht="38.25">
      <c r="A68" s="29"/>
      <c r="B68" s="29"/>
      <c r="C68" s="29">
        <v>5210200</v>
      </c>
      <c r="D68" s="29" t="s">
        <v>154</v>
      </c>
      <c r="E68" s="30"/>
      <c r="F68" s="30">
        <v>282.4</v>
      </c>
      <c r="G68" s="30">
        <v>282.4</v>
      </c>
      <c r="H68" s="30">
        <v>252.3</v>
      </c>
      <c r="I68" s="55">
        <f t="shared" si="0"/>
        <v>0</v>
      </c>
      <c r="J68" s="70"/>
      <c r="K68" s="70">
        <f t="shared" si="2"/>
        <v>89.34135977337111</v>
      </c>
      <c r="L68" s="70">
        <f t="shared" si="3"/>
        <v>89.34135977337111</v>
      </c>
    </row>
    <row r="69" spans="1:12" s="39" customFormat="1" ht="76.5">
      <c r="A69" s="29"/>
      <c r="B69" s="29"/>
      <c r="C69" s="29">
        <v>5210218</v>
      </c>
      <c r="D69" s="29" t="s">
        <v>355</v>
      </c>
      <c r="E69" s="30"/>
      <c r="F69" s="30">
        <v>282.4</v>
      </c>
      <c r="G69" s="30">
        <v>282.4</v>
      </c>
      <c r="H69" s="30">
        <v>252.3</v>
      </c>
      <c r="I69" s="64">
        <f t="shared" si="0"/>
        <v>0</v>
      </c>
      <c r="J69" s="71"/>
      <c r="K69" s="71">
        <f t="shared" si="2"/>
        <v>89.34135977337111</v>
      </c>
      <c r="L69" s="71">
        <f t="shared" si="3"/>
        <v>89.34135977337111</v>
      </c>
    </row>
    <row r="70" spans="1:12" s="32" customFormat="1" ht="12.75">
      <c r="A70" s="53"/>
      <c r="B70" s="47" t="s">
        <v>70</v>
      </c>
      <c r="C70" s="47"/>
      <c r="D70" s="47" t="s">
        <v>356</v>
      </c>
      <c r="E70" s="54">
        <v>32293.5</v>
      </c>
      <c r="F70" s="54">
        <v>34209.9</v>
      </c>
      <c r="G70" s="54">
        <v>33348.3</v>
      </c>
      <c r="H70" s="54">
        <v>29951.7</v>
      </c>
      <c r="I70" s="55">
        <f t="shared" si="0"/>
        <v>-861.5999999999985</v>
      </c>
      <c r="J70" s="70">
        <f t="shared" si="1"/>
        <v>92.74838589809094</v>
      </c>
      <c r="K70" s="70">
        <f t="shared" si="2"/>
        <v>87.55272596529075</v>
      </c>
      <c r="L70" s="70">
        <f t="shared" si="3"/>
        <v>89.81477316684808</v>
      </c>
    </row>
    <row r="71" spans="1:12" s="39" customFormat="1" ht="13.5">
      <c r="A71" s="49"/>
      <c r="B71" s="48" t="s">
        <v>75</v>
      </c>
      <c r="C71" s="48"/>
      <c r="D71" s="48" t="s">
        <v>76</v>
      </c>
      <c r="E71" s="50">
        <v>22133.7</v>
      </c>
      <c r="F71" s="50">
        <v>24332.500000000004</v>
      </c>
      <c r="G71" s="50">
        <v>24458.6</v>
      </c>
      <c r="H71" s="50">
        <v>22777.4</v>
      </c>
      <c r="I71" s="64">
        <f t="shared" si="0"/>
        <v>126.0999999999949</v>
      </c>
      <c r="J71" s="71">
        <f t="shared" si="1"/>
        <v>102.90823495393902</v>
      </c>
      <c r="K71" s="71">
        <f t="shared" si="2"/>
        <v>93.60895921093187</v>
      </c>
      <c r="L71" s="71">
        <f t="shared" si="3"/>
        <v>93.12634410800291</v>
      </c>
    </row>
    <row r="72" spans="1:12" ht="12.75">
      <c r="A72" s="29"/>
      <c r="B72" s="29"/>
      <c r="C72" s="29" t="s">
        <v>166</v>
      </c>
      <c r="D72" s="29" t="s">
        <v>165</v>
      </c>
      <c r="E72" s="30">
        <v>22133.7</v>
      </c>
      <c r="F72" s="30">
        <v>24312.300000000003</v>
      </c>
      <c r="G72" s="30">
        <v>24282</v>
      </c>
      <c r="H72" s="30">
        <v>22604</v>
      </c>
      <c r="I72" s="65">
        <f aca="true" t="shared" si="4" ref="I72:I135">G72-F72</f>
        <v>-30.30000000000291</v>
      </c>
      <c r="J72" s="72">
        <f aca="true" t="shared" si="5" ref="J72:J135">H72*100/E72</f>
        <v>102.12481419735516</v>
      </c>
      <c r="K72" s="72">
        <f aca="true" t="shared" si="6" ref="K72:K135">H72*100/F72</f>
        <v>92.97351546336627</v>
      </c>
      <c r="L72" s="72">
        <f aca="true" t="shared" si="7" ref="L72:L135">H72*100/G72</f>
        <v>93.0895313400873</v>
      </c>
    </row>
    <row r="73" spans="1:12" ht="76.5">
      <c r="A73" s="29"/>
      <c r="B73" s="29"/>
      <c r="C73" s="29" t="s">
        <v>103</v>
      </c>
      <c r="D73" s="29" t="s">
        <v>357</v>
      </c>
      <c r="E73" s="30">
        <v>10572.4</v>
      </c>
      <c r="F73" s="30">
        <v>12750.8</v>
      </c>
      <c r="G73" s="30">
        <v>12750.8</v>
      </c>
      <c r="H73" s="30">
        <v>12275</v>
      </c>
      <c r="I73" s="65">
        <f t="shared" si="4"/>
        <v>0</v>
      </c>
      <c r="J73" s="72">
        <f t="shared" si="5"/>
        <v>116.10419583065341</v>
      </c>
      <c r="K73" s="72">
        <f t="shared" si="6"/>
        <v>96.26846942936915</v>
      </c>
      <c r="L73" s="72">
        <f t="shared" si="7"/>
        <v>96.26846942936915</v>
      </c>
    </row>
    <row r="74" spans="1:12" ht="51">
      <c r="A74" s="29"/>
      <c r="B74" s="29"/>
      <c r="C74" s="29" t="s">
        <v>120</v>
      </c>
      <c r="D74" s="29" t="s">
        <v>181</v>
      </c>
      <c r="E74" s="30">
        <v>409.5</v>
      </c>
      <c r="F74" s="30">
        <v>409.5</v>
      </c>
      <c r="G74" s="30">
        <v>409.5</v>
      </c>
      <c r="H74" s="30">
        <v>408.8</v>
      </c>
      <c r="I74" s="65">
        <f t="shared" si="4"/>
        <v>0</v>
      </c>
      <c r="J74" s="72">
        <f t="shared" si="5"/>
        <v>99.82905982905983</v>
      </c>
      <c r="K74" s="72">
        <f t="shared" si="6"/>
        <v>99.82905982905983</v>
      </c>
      <c r="L74" s="72">
        <f t="shared" si="7"/>
        <v>99.82905982905983</v>
      </c>
    </row>
    <row r="75" spans="1:12" ht="51">
      <c r="A75" s="29"/>
      <c r="B75" s="29"/>
      <c r="C75" s="29" t="s">
        <v>215</v>
      </c>
      <c r="D75" s="29" t="s">
        <v>216</v>
      </c>
      <c r="E75" s="30">
        <v>204.8</v>
      </c>
      <c r="F75" s="30">
        <v>204.8</v>
      </c>
      <c r="G75" s="30">
        <v>204.8</v>
      </c>
      <c r="H75" s="30">
        <v>204.4</v>
      </c>
      <c r="I75" s="65">
        <f t="shared" si="4"/>
        <v>0</v>
      </c>
      <c r="J75" s="72">
        <f t="shared" si="5"/>
        <v>99.8046875</v>
      </c>
      <c r="K75" s="72">
        <f t="shared" si="6"/>
        <v>99.8046875</v>
      </c>
      <c r="L75" s="72">
        <f t="shared" si="7"/>
        <v>99.8046875</v>
      </c>
    </row>
    <row r="76" spans="1:12" ht="38.25">
      <c r="A76" s="29"/>
      <c r="B76" s="29"/>
      <c r="C76" s="29" t="s">
        <v>185</v>
      </c>
      <c r="D76" s="29" t="s">
        <v>186</v>
      </c>
      <c r="E76" s="30">
        <v>9757.4</v>
      </c>
      <c r="F76" s="30">
        <v>9757.4</v>
      </c>
      <c r="G76" s="30">
        <v>9865.2</v>
      </c>
      <c r="H76" s="30">
        <v>9093.8</v>
      </c>
      <c r="I76" s="65">
        <f t="shared" si="4"/>
        <v>107.80000000000109</v>
      </c>
      <c r="J76" s="72">
        <f t="shared" si="5"/>
        <v>93.199007932441</v>
      </c>
      <c r="K76" s="72">
        <f t="shared" si="6"/>
        <v>93.199007932441</v>
      </c>
      <c r="L76" s="72">
        <f t="shared" si="7"/>
        <v>92.18059441268295</v>
      </c>
    </row>
    <row r="77" spans="1:12" ht="25.5">
      <c r="A77" s="29"/>
      <c r="B77" s="29"/>
      <c r="C77" s="29" t="s">
        <v>55</v>
      </c>
      <c r="D77" s="29" t="s">
        <v>144</v>
      </c>
      <c r="E77" s="30">
        <v>3543</v>
      </c>
      <c r="F77" s="30">
        <v>3543</v>
      </c>
      <c r="G77" s="30">
        <v>3603</v>
      </c>
      <c r="H77" s="30">
        <v>3288.8</v>
      </c>
      <c r="I77" s="65">
        <f t="shared" si="4"/>
        <v>60</v>
      </c>
      <c r="J77" s="72">
        <f t="shared" si="5"/>
        <v>92.82528930285069</v>
      </c>
      <c r="K77" s="72">
        <f t="shared" si="6"/>
        <v>92.82528930285069</v>
      </c>
      <c r="L77" s="72">
        <f t="shared" si="7"/>
        <v>91.27948931446018</v>
      </c>
    </row>
    <row r="78" spans="1:12" ht="25.5">
      <c r="A78" s="29"/>
      <c r="B78" s="29"/>
      <c r="C78" s="29" t="s">
        <v>56</v>
      </c>
      <c r="D78" s="29" t="s">
        <v>145</v>
      </c>
      <c r="E78" s="30">
        <v>6214.4</v>
      </c>
      <c r="F78" s="30">
        <v>6214.4</v>
      </c>
      <c r="G78" s="30">
        <v>6262.2</v>
      </c>
      <c r="H78" s="30">
        <v>5805</v>
      </c>
      <c r="I78" s="65">
        <f t="shared" si="4"/>
        <v>47.80000000000018</v>
      </c>
      <c r="J78" s="72">
        <f t="shared" si="5"/>
        <v>93.41207518022658</v>
      </c>
      <c r="K78" s="72">
        <f t="shared" si="6"/>
        <v>93.41207518022658</v>
      </c>
      <c r="L78" s="72">
        <f t="shared" si="7"/>
        <v>92.69905145156655</v>
      </c>
    </row>
    <row r="79" spans="1:12" ht="76.5">
      <c r="A79" s="29"/>
      <c r="B79" s="29"/>
      <c r="C79" s="29" t="s">
        <v>187</v>
      </c>
      <c r="D79" s="29" t="s">
        <v>188</v>
      </c>
      <c r="E79" s="30">
        <v>1027.2</v>
      </c>
      <c r="F79" s="30">
        <v>1027.4</v>
      </c>
      <c r="G79" s="30">
        <v>1045.7</v>
      </c>
      <c r="H79" s="30">
        <v>621.7</v>
      </c>
      <c r="I79" s="65">
        <f t="shared" si="4"/>
        <v>18.299999999999955</v>
      </c>
      <c r="J79" s="72">
        <f t="shared" si="5"/>
        <v>60.523753894081004</v>
      </c>
      <c r="K79" s="72">
        <f t="shared" si="6"/>
        <v>60.511971968074754</v>
      </c>
      <c r="L79" s="72">
        <f t="shared" si="7"/>
        <v>59.452997991775845</v>
      </c>
    </row>
    <row r="80" spans="1:12" ht="38.25">
      <c r="A80" s="29"/>
      <c r="B80" s="29"/>
      <c r="C80" s="29" t="s">
        <v>127</v>
      </c>
      <c r="D80" s="29" t="s">
        <v>146</v>
      </c>
      <c r="E80" s="30">
        <v>1027.2</v>
      </c>
      <c r="F80" s="30">
        <v>1027.4</v>
      </c>
      <c r="G80" s="30">
        <v>1045.7</v>
      </c>
      <c r="H80" s="30">
        <v>621.7</v>
      </c>
      <c r="I80" s="65">
        <f t="shared" si="4"/>
        <v>18.299999999999955</v>
      </c>
      <c r="J80" s="72">
        <f t="shared" si="5"/>
        <v>60.523753894081004</v>
      </c>
      <c r="K80" s="72">
        <f t="shared" si="6"/>
        <v>60.511971968074754</v>
      </c>
      <c r="L80" s="72">
        <f t="shared" si="7"/>
        <v>59.452997991775845</v>
      </c>
    </row>
    <row r="81" spans="1:12" ht="12.75">
      <c r="A81" s="29"/>
      <c r="B81" s="29"/>
      <c r="C81" s="29" t="s">
        <v>192</v>
      </c>
      <c r="D81" s="29" t="s">
        <v>190</v>
      </c>
      <c r="E81" s="30">
        <v>6</v>
      </c>
      <c r="F81" s="30">
        <v>6</v>
      </c>
      <c r="G81" s="30">
        <v>6</v>
      </c>
      <c r="H81" s="30">
        <v>0.3</v>
      </c>
      <c r="I81" s="65">
        <f t="shared" si="4"/>
        <v>0</v>
      </c>
      <c r="J81" s="72">
        <f t="shared" si="5"/>
        <v>5</v>
      </c>
      <c r="K81" s="72">
        <f t="shared" si="6"/>
        <v>5</v>
      </c>
      <c r="L81" s="72">
        <f t="shared" si="7"/>
        <v>5</v>
      </c>
    </row>
    <row r="82" spans="1:12" ht="63.75">
      <c r="A82" s="29"/>
      <c r="B82" s="29"/>
      <c r="C82" s="29" t="s">
        <v>189</v>
      </c>
      <c r="D82" s="29" t="s">
        <v>191</v>
      </c>
      <c r="E82" s="30">
        <v>6</v>
      </c>
      <c r="F82" s="30">
        <v>6</v>
      </c>
      <c r="G82" s="30">
        <v>6</v>
      </c>
      <c r="H82" s="30">
        <v>0.3</v>
      </c>
      <c r="I82" s="65">
        <f t="shared" si="4"/>
        <v>0</v>
      </c>
      <c r="J82" s="72">
        <f t="shared" si="5"/>
        <v>5</v>
      </c>
      <c r="K82" s="72">
        <f t="shared" si="6"/>
        <v>5</v>
      </c>
      <c r="L82" s="72">
        <f t="shared" si="7"/>
        <v>5</v>
      </c>
    </row>
    <row r="83" spans="1:12" ht="12.75">
      <c r="A83" s="29"/>
      <c r="B83" s="29"/>
      <c r="C83" s="29" t="s">
        <v>124</v>
      </c>
      <c r="D83" s="29" t="s">
        <v>80</v>
      </c>
      <c r="E83" s="30">
        <v>156.4</v>
      </c>
      <c r="F83" s="30">
        <v>176.6</v>
      </c>
      <c r="G83" s="30">
        <v>176.6</v>
      </c>
      <c r="H83" s="30">
        <v>173.4</v>
      </c>
      <c r="I83" s="65">
        <f t="shared" si="4"/>
        <v>0</v>
      </c>
      <c r="J83" s="72"/>
      <c r="K83" s="72">
        <f t="shared" si="6"/>
        <v>98.18799546998868</v>
      </c>
      <c r="L83" s="72">
        <f t="shared" si="7"/>
        <v>98.18799546998868</v>
      </c>
    </row>
    <row r="84" spans="1:12" s="39" customFormat="1" ht="38.25">
      <c r="A84" s="29"/>
      <c r="B84" s="29"/>
      <c r="C84" s="29" t="s">
        <v>153</v>
      </c>
      <c r="D84" s="29" t="s">
        <v>154</v>
      </c>
      <c r="E84" s="30">
        <v>156.4</v>
      </c>
      <c r="F84" s="30">
        <v>176.6</v>
      </c>
      <c r="G84" s="30">
        <v>176.6</v>
      </c>
      <c r="H84" s="30">
        <v>173.4</v>
      </c>
      <c r="I84" s="64">
        <f t="shared" si="4"/>
        <v>0</v>
      </c>
      <c r="J84" s="71">
        <f t="shared" si="5"/>
        <v>110.8695652173913</v>
      </c>
      <c r="K84" s="71">
        <f t="shared" si="6"/>
        <v>98.18799546998868</v>
      </c>
      <c r="L84" s="71">
        <f t="shared" si="7"/>
        <v>98.18799546998868</v>
      </c>
    </row>
    <row r="85" spans="1:12" ht="38.25">
      <c r="A85" s="29"/>
      <c r="B85" s="29"/>
      <c r="C85" s="29" t="s">
        <v>78</v>
      </c>
      <c r="D85" s="29" t="s">
        <v>138</v>
      </c>
      <c r="E85" s="30">
        <v>156.4</v>
      </c>
      <c r="F85" s="30">
        <v>176.6</v>
      </c>
      <c r="G85" s="30">
        <v>176.6</v>
      </c>
      <c r="H85" s="30">
        <v>173.4</v>
      </c>
      <c r="I85" s="65">
        <f t="shared" si="4"/>
        <v>0</v>
      </c>
      <c r="J85" s="72">
        <f t="shared" si="5"/>
        <v>110.8695652173913</v>
      </c>
      <c r="K85" s="72">
        <f t="shared" si="6"/>
        <v>98.18799546998868</v>
      </c>
      <c r="L85" s="72">
        <f t="shared" si="7"/>
        <v>98.18799546998868</v>
      </c>
    </row>
    <row r="86" spans="1:12" s="39" customFormat="1" ht="13.5">
      <c r="A86" s="49"/>
      <c r="B86" s="48" t="s">
        <v>193</v>
      </c>
      <c r="C86" s="48"/>
      <c r="D86" s="48" t="s">
        <v>194</v>
      </c>
      <c r="E86" s="50">
        <v>10159.8</v>
      </c>
      <c r="F86" s="50">
        <v>9877.4</v>
      </c>
      <c r="G86" s="50">
        <v>8889.7</v>
      </c>
      <c r="H86" s="50">
        <v>7174.3</v>
      </c>
      <c r="I86" s="64">
        <f t="shared" si="4"/>
        <v>-987.6999999999989</v>
      </c>
      <c r="J86" s="71">
        <f t="shared" si="5"/>
        <v>70.6145790271462</v>
      </c>
      <c r="K86" s="71">
        <f t="shared" si="6"/>
        <v>72.63348654504222</v>
      </c>
      <c r="L86" s="71">
        <f t="shared" si="7"/>
        <v>80.70351080463907</v>
      </c>
    </row>
    <row r="87" spans="1:12" ht="12.75">
      <c r="A87" s="29"/>
      <c r="B87" s="29"/>
      <c r="C87" s="29" t="s">
        <v>124</v>
      </c>
      <c r="D87" s="29" t="s">
        <v>80</v>
      </c>
      <c r="E87" s="30">
        <v>10159.8</v>
      </c>
      <c r="F87" s="30">
        <v>9877.4</v>
      </c>
      <c r="G87" s="30">
        <v>8889.7</v>
      </c>
      <c r="H87" s="30">
        <v>7174.3</v>
      </c>
      <c r="I87" s="65">
        <f t="shared" si="4"/>
        <v>-987.6999999999989</v>
      </c>
      <c r="J87" s="72">
        <f t="shared" si="5"/>
        <v>70.6145790271462</v>
      </c>
      <c r="K87" s="72">
        <f t="shared" si="6"/>
        <v>72.63348654504222</v>
      </c>
      <c r="L87" s="72">
        <f t="shared" si="7"/>
        <v>80.70351080463907</v>
      </c>
    </row>
    <row r="88" spans="1:12" ht="38.25">
      <c r="A88" s="29"/>
      <c r="B88" s="29"/>
      <c r="C88" s="29" t="s">
        <v>153</v>
      </c>
      <c r="D88" s="29" t="s">
        <v>154</v>
      </c>
      <c r="E88" s="30">
        <v>10159.8</v>
      </c>
      <c r="F88" s="30">
        <v>9877.4</v>
      </c>
      <c r="G88" s="30">
        <v>8889.7</v>
      </c>
      <c r="H88" s="30">
        <v>7174.3</v>
      </c>
      <c r="I88" s="65">
        <f t="shared" si="4"/>
        <v>-987.6999999999989</v>
      </c>
      <c r="J88" s="72">
        <f t="shared" si="5"/>
        <v>70.6145790271462</v>
      </c>
      <c r="K88" s="72">
        <f t="shared" si="6"/>
        <v>72.63348654504222</v>
      </c>
      <c r="L88" s="72">
        <f t="shared" si="7"/>
        <v>80.70351080463907</v>
      </c>
    </row>
    <row r="89" spans="1:12" ht="76.5">
      <c r="A89" s="29"/>
      <c r="B89" s="29"/>
      <c r="C89" s="29" t="s">
        <v>112</v>
      </c>
      <c r="D89" s="29" t="s">
        <v>195</v>
      </c>
      <c r="E89" s="30">
        <v>10159.8</v>
      </c>
      <c r="F89" s="30">
        <v>9877.4</v>
      </c>
      <c r="G89" s="30">
        <v>8889.7</v>
      </c>
      <c r="H89" s="30">
        <v>7174.3</v>
      </c>
      <c r="I89" s="65">
        <f t="shared" si="4"/>
        <v>-987.6999999999989</v>
      </c>
      <c r="J89" s="72">
        <f t="shared" si="5"/>
        <v>70.6145790271462</v>
      </c>
      <c r="K89" s="72">
        <f t="shared" si="6"/>
        <v>72.63348654504222</v>
      </c>
      <c r="L89" s="72">
        <f t="shared" si="7"/>
        <v>80.70351080463907</v>
      </c>
    </row>
    <row r="90" spans="1:12" s="56" customFormat="1" ht="25.5">
      <c r="A90" s="59" t="s">
        <v>231</v>
      </c>
      <c r="B90" s="59"/>
      <c r="C90" s="59"/>
      <c r="D90" s="59" t="s">
        <v>226</v>
      </c>
      <c r="E90" s="57">
        <v>2243.6</v>
      </c>
      <c r="F90" s="57">
        <v>2462.3</v>
      </c>
      <c r="G90" s="57">
        <v>2462.3</v>
      </c>
      <c r="H90" s="57">
        <v>2434.6</v>
      </c>
      <c r="I90" s="57">
        <f t="shared" si="4"/>
        <v>0</v>
      </c>
      <c r="J90" s="69">
        <f t="shared" si="5"/>
        <v>108.51310394009627</v>
      </c>
      <c r="K90" s="69">
        <f t="shared" si="6"/>
        <v>98.87503553588108</v>
      </c>
      <c r="L90" s="69">
        <f t="shared" si="7"/>
        <v>98.87503553588108</v>
      </c>
    </row>
    <row r="91" spans="1:12" s="56" customFormat="1" ht="12.75">
      <c r="A91" s="47"/>
      <c r="B91" s="47" t="s">
        <v>6</v>
      </c>
      <c r="C91" s="47"/>
      <c r="D91" s="47" t="s">
        <v>8</v>
      </c>
      <c r="E91" s="54">
        <v>2243.6</v>
      </c>
      <c r="F91" s="54">
        <v>2462.3</v>
      </c>
      <c r="G91" s="54">
        <v>2462.3</v>
      </c>
      <c r="H91" s="54">
        <v>2434.6</v>
      </c>
      <c r="I91" s="55">
        <f t="shared" si="4"/>
        <v>0</v>
      </c>
      <c r="J91" s="70">
        <f t="shared" si="5"/>
        <v>108.51310394009627</v>
      </c>
      <c r="K91" s="70">
        <f t="shared" si="6"/>
        <v>98.87503553588108</v>
      </c>
      <c r="L91" s="70">
        <f t="shared" si="7"/>
        <v>98.87503553588108</v>
      </c>
    </row>
    <row r="92" spans="1:12" s="76" customFormat="1" ht="54">
      <c r="A92" s="48"/>
      <c r="B92" s="48" t="s">
        <v>22</v>
      </c>
      <c r="C92" s="48"/>
      <c r="D92" s="48" t="s">
        <v>132</v>
      </c>
      <c r="E92" s="50">
        <v>2243.6</v>
      </c>
      <c r="F92" s="50">
        <v>2462.3</v>
      </c>
      <c r="G92" s="50">
        <v>2462.3</v>
      </c>
      <c r="H92" s="50">
        <v>2434.6</v>
      </c>
      <c r="I92" s="64">
        <f t="shared" si="4"/>
        <v>0</v>
      </c>
      <c r="J92" s="71">
        <f t="shared" si="5"/>
        <v>108.51310394009627</v>
      </c>
      <c r="K92" s="71">
        <f t="shared" si="6"/>
        <v>98.87503553588108</v>
      </c>
      <c r="L92" s="71">
        <f t="shared" si="7"/>
        <v>98.87503553588108</v>
      </c>
    </row>
    <row r="93" spans="1:12" s="52" customFormat="1" ht="38.25">
      <c r="A93" s="29"/>
      <c r="B93" s="29"/>
      <c r="C93" s="29" t="s">
        <v>10</v>
      </c>
      <c r="D93" s="29" t="s">
        <v>11</v>
      </c>
      <c r="E93" s="30">
        <v>2243.6</v>
      </c>
      <c r="F93" s="30">
        <v>2456.1</v>
      </c>
      <c r="G93" s="30">
        <v>2456.1</v>
      </c>
      <c r="H93" s="30">
        <v>2432.3</v>
      </c>
      <c r="I93" s="65">
        <f t="shared" si="4"/>
        <v>0</v>
      </c>
      <c r="J93" s="72">
        <f t="shared" si="5"/>
        <v>108.4105901230166</v>
      </c>
      <c r="K93" s="72">
        <f t="shared" si="6"/>
        <v>99.03098408045277</v>
      </c>
      <c r="L93" s="72">
        <f t="shared" si="7"/>
        <v>99.03098408045277</v>
      </c>
    </row>
    <row r="94" spans="1:12" s="52" customFormat="1" ht="25.5">
      <c r="A94" s="29"/>
      <c r="B94" s="29"/>
      <c r="C94" s="29" t="s">
        <v>94</v>
      </c>
      <c r="D94" s="29" t="s">
        <v>95</v>
      </c>
      <c r="E94" s="30">
        <v>881.5</v>
      </c>
      <c r="F94" s="30">
        <v>901.9</v>
      </c>
      <c r="G94" s="30">
        <v>901.9</v>
      </c>
      <c r="H94" s="30">
        <v>892.1</v>
      </c>
      <c r="I94" s="65">
        <f t="shared" si="4"/>
        <v>0</v>
      </c>
      <c r="J94" s="72">
        <f t="shared" si="5"/>
        <v>101.20249574588769</v>
      </c>
      <c r="K94" s="72">
        <f t="shared" si="6"/>
        <v>98.9134050338175</v>
      </c>
      <c r="L94" s="72">
        <f t="shared" si="7"/>
        <v>98.9134050338175</v>
      </c>
    </row>
    <row r="95" spans="1:12" s="52" customFormat="1" ht="25.5">
      <c r="A95" s="29"/>
      <c r="B95" s="29"/>
      <c r="C95" s="29" t="s">
        <v>96</v>
      </c>
      <c r="D95" s="29" t="s">
        <v>97</v>
      </c>
      <c r="E95" s="30">
        <v>1362.1</v>
      </c>
      <c r="F95" s="30">
        <v>1554.2</v>
      </c>
      <c r="G95" s="30">
        <v>1554.2</v>
      </c>
      <c r="H95" s="30">
        <v>1540.2</v>
      </c>
      <c r="I95" s="65">
        <f t="shared" si="4"/>
        <v>0</v>
      </c>
      <c r="J95" s="72">
        <f t="shared" si="5"/>
        <v>113.07539828206447</v>
      </c>
      <c r="K95" s="72">
        <f t="shared" si="6"/>
        <v>99.09921503024063</v>
      </c>
      <c r="L95" s="72">
        <f t="shared" si="7"/>
        <v>99.09921503024063</v>
      </c>
    </row>
    <row r="96" spans="1:12" s="52" customFormat="1" ht="12.75">
      <c r="A96" s="29"/>
      <c r="B96" s="29"/>
      <c r="C96" s="29" t="s">
        <v>124</v>
      </c>
      <c r="D96" s="29" t="s">
        <v>80</v>
      </c>
      <c r="E96" s="30"/>
      <c r="F96" s="30">
        <v>6.2</v>
      </c>
      <c r="G96" s="30">
        <v>6.2</v>
      </c>
      <c r="H96" s="30">
        <v>2.3</v>
      </c>
      <c r="I96" s="65">
        <f t="shared" si="4"/>
        <v>0</v>
      </c>
      <c r="J96" s="72"/>
      <c r="K96" s="72">
        <f t="shared" si="6"/>
        <v>37.096774193548384</v>
      </c>
      <c r="L96" s="72">
        <f t="shared" si="7"/>
        <v>37.096774193548384</v>
      </c>
    </row>
    <row r="97" spans="1:12" s="52" customFormat="1" ht="38.25">
      <c r="A97" s="29"/>
      <c r="B97" s="29"/>
      <c r="C97" s="29" t="s">
        <v>153</v>
      </c>
      <c r="D97" s="29" t="s">
        <v>154</v>
      </c>
      <c r="E97" s="30"/>
      <c r="F97" s="30">
        <v>6.2</v>
      </c>
      <c r="G97" s="30">
        <v>6.2</v>
      </c>
      <c r="H97" s="30">
        <v>2.3</v>
      </c>
      <c r="I97" s="65">
        <f t="shared" si="4"/>
        <v>0</v>
      </c>
      <c r="J97" s="72"/>
      <c r="K97" s="72">
        <f t="shared" si="6"/>
        <v>37.096774193548384</v>
      </c>
      <c r="L97" s="72">
        <f t="shared" si="7"/>
        <v>37.096774193548384</v>
      </c>
    </row>
    <row r="98" spans="1:12" s="52" customFormat="1" ht="25.5">
      <c r="A98" s="29"/>
      <c r="B98" s="29"/>
      <c r="C98" s="29" t="s">
        <v>18</v>
      </c>
      <c r="D98" s="29" t="s">
        <v>277</v>
      </c>
      <c r="E98" s="30"/>
      <c r="F98" s="30">
        <v>6.2</v>
      </c>
      <c r="G98" s="30">
        <v>6.2</v>
      </c>
      <c r="H98" s="30">
        <v>2.3</v>
      </c>
      <c r="I98" s="65">
        <f t="shared" si="4"/>
        <v>0</v>
      </c>
      <c r="J98" s="72"/>
      <c r="K98" s="72">
        <f t="shared" si="6"/>
        <v>37.096774193548384</v>
      </c>
      <c r="L98" s="72">
        <f t="shared" si="7"/>
        <v>37.096774193548384</v>
      </c>
    </row>
    <row r="99" spans="1:12" s="77" customFormat="1" ht="25.5">
      <c r="A99" s="59" t="s">
        <v>85</v>
      </c>
      <c r="B99" s="59"/>
      <c r="C99" s="59"/>
      <c r="D99" s="59" t="s">
        <v>86</v>
      </c>
      <c r="E99" s="57">
        <v>132457.40000000002</v>
      </c>
      <c r="F99" s="57">
        <v>237779.80000000002</v>
      </c>
      <c r="G99" s="57">
        <v>238299.7</v>
      </c>
      <c r="H99" s="57">
        <v>219881</v>
      </c>
      <c r="I99" s="57">
        <f t="shared" si="4"/>
        <v>519.8999999999942</v>
      </c>
      <c r="J99" s="69">
        <f t="shared" si="5"/>
        <v>166.00129551085857</v>
      </c>
      <c r="K99" s="69">
        <f t="shared" si="6"/>
        <v>92.47253130837859</v>
      </c>
      <c r="L99" s="69">
        <f t="shared" si="7"/>
        <v>92.27078338747384</v>
      </c>
    </row>
    <row r="100" spans="1:12" s="78" customFormat="1" ht="12.75">
      <c r="A100" s="79"/>
      <c r="B100" s="80" t="s">
        <v>6</v>
      </c>
      <c r="C100" s="80" t="s">
        <v>7</v>
      </c>
      <c r="D100" s="47" t="s">
        <v>8</v>
      </c>
      <c r="E100" s="55">
        <v>47938.399999999994</v>
      </c>
      <c r="F100" s="55">
        <v>54165.39999999999</v>
      </c>
      <c r="G100" s="55">
        <v>54117.6</v>
      </c>
      <c r="H100" s="55">
        <v>53699.9</v>
      </c>
      <c r="I100" s="55">
        <f t="shared" si="4"/>
        <v>-47.79999999998836</v>
      </c>
      <c r="J100" s="70">
        <f t="shared" si="5"/>
        <v>112.01854880429886</v>
      </c>
      <c r="K100" s="70">
        <f t="shared" si="6"/>
        <v>99.14059528776676</v>
      </c>
      <c r="L100" s="70">
        <f t="shared" si="7"/>
        <v>99.22816237231511</v>
      </c>
    </row>
    <row r="101" spans="1:12" s="39" customFormat="1" ht="40.5">
      <c r="A101" s="49"/>
      <c r="B101" s="48" t="s">
        <v>9</v>
      </c>
      <c r="C101" s="48"/>
      <c r="D101" s="48" t="s">
        <v>147</v>
      </c>
      <c r="E101" s="50">
        <v>1474</v>
      </c>
      <c r="F101" s="50">
        <v>1610.1</v>
      </c>
      <c r="G101" s="50">
        <v>1616.1</v>
      </c>
      <c r="H101" s="50">
        <v>1593.6</v>
      </c>
      <c r="I101" s="64">
        <f t="shared" si="4"/>
        <v>6</v>
      </c>
      <c r="J101" s="71">
        <f t="shared" si="5"/>
        <v>108.11397557666214</v>
      </c>
      <c r="K101" s="71">
        <f t="shared" si="6"/>
        <v>98.97521893050121</v>
      </c>
      <c r="L101" s="71">
        <f t="shared" si="7"/>
        <v>98.60775942082792</v>
      </c>
    </row>
    <row r="102" spans="1:12" ht="38.25">
      <c r="A102" s="29"/>
      <c r="B102" s="29"/>
      <c r="C102" s="29" t="s">
        <v>10</v>
      </c>
      <c r="D102" s="29" t="s">
        <v>11</v>
      </c>
      <c r="E102" s="30">
        <v>1474</v>
      </c>
      <c r="F102" s="30">
        <v>1610.1</v>
      </c>
      <c r="G102" s="30">
        <v>1610.1</v>
      </c>
      <c r="H102" s="30">
        <v>1593.6</v>
      </c>
      <c r="I102" s="65">
        <f t="shared" si="4"/>
        <v>0</v>
      </c>
      <c r="J102" s="72">
        <f t="shared" si="5"/>
        <v>108.11397557666214</v>
      </c>
      <c r="K102" s="72">
        <f t="shared" si="6"/>
        <v>98.97521893050121</v>
      </c>
      <c r="L102" s="72">
        <f t="shared" si="7"/>
        <v>98.97521893050121</v>
      </c>
    </row>
    <row r="103" spans="1:12" ht="12.75">
      <c r="A103" s="29"/>
      <c r="B103" s="29"/>
      <c r="C103" s="29" t="s">
        <v>12</v>
      </c>
      <c r="D103" s="29" t="s">
        <v>13</v>
      </c>
      <c r="E103" s="30">
        <v>1474</v>
      </c>
      <c r="F103" s="30">
        <v>1610.1</v>
      </c>
      <c r="G103" s="30">
        <v>1610.1</v>
      </c>
      <c r="H103" s="30">
        <v>1593.6</v>
      </c>
      <c r="I103" s="65">
        <f t="shared" si="4"/>
        <v>0</v>
      </c>
      <c r="J103" s="72">
        <f t="shared" si="5"/>
        <v>108.11397557666214</v>
      </c>
      <c r="K103" s="72">
        <f t="shared" si="6"/>
        <v>98.97521893050121</v>
      </c>
      <c r="L103" s="72">
        <f t="shared" si="7"/>
        <v>98.97521893050121</v>
      </c>
    </row>
    <row r="104" spans="1:12" ht="25.5">
      <c r="A104" s="29"/>
      <c r="B104" s="29"/>
      <c r="C104" s="29" t="s">
        <v>162</v>
      </c>
      <c r="D104" s="29" t="s">
        <v>161</v>
      </c>
      <c r="E104" s="30"/>
      <c r="F104" s="30"/>
      <c r="G104" s="30">
        <v>6</v>
      </c>
      <c r="H104" s="30">
        <v>0</v>
      </c>
      <c r="I104" s="65">
        <f t="shared" si="4"/>
        <v>6</v>
      </c>
      <c r="J104" s="72"/>
      <c r="K104" s="72"/>
      <c r="L104" s="72">
        <f t="shared" si="7"/>
        <v>0</v>
      </c>
    </row>
    <row r="105" spans="1:12" ht="76.5">
      <c r="A105" s="29"/>
      <c r="B105" s="29"/>
      <c r="C105" s="29" t="s">
        <v>301</v>
      </c>
      <c r="D105" s="29" t="s">
        <v>359</v>
      </c>
      <c r="E105" s="30"/>
      <c r="F105" s="30"/>
      <c r="G105" s="30">
        <v>6</v>
      </c>
      <c r="H105" s="30">
        <v>0</v>
      </c>
      <c r="I105" s="65">
        <f t="shared" si="4"/>
        <v>6</v>
      </c>
      <c r="J105" s="72"/>
      <c r="K105" s="72"/>
      <c r="L105" s="72">
        <f t="shared" si="7"/>
        <v>0</v>
      </c>
    </row>
    <row r="106" spans="1:12" s="39" customFormat="1" ht="67.5">
      <c r="A106" s="49"/>
      <c r="B106" s="48" t="s">
        <v>17</v>
      </c>
      <c r="C106" s="48" t="s">
        <v>7</v>
      </c>
      <c r="D106" s="48" t="s">
        <v>131</v>
      </c>
      <c r="E106" s="50">
        <v>29479.2</v>
      </c>
      <c r="F106" s="50">
        <v>33133.50000000001</v>
      </c>
      <c r="G106" s="50">
        <v>33188.7</v>
      </c>
      <c r="H106" s="50">
        <v>33024.9</v>
      </c>
      <c r="I106" s="64">
        <f t="shared" si="4"/>
        <v>55.199999999989814</v>
      </c>
      <c r="J106" s="71">
        <f t="shared" si="5"/>
        <v>112.02780265407473</v>
      </c>
      <c r="K106" s="71">
        <f t="shared" si="6"/>
        <v>99.67223504911945</v>
      </c>
      <c r="L106" s="71">
        <f t="shared" si="7"/>
        <v>99.50645852353362</v>
      </c>
    </row>
    <row r="107" spans="1:12" ht="38.25">
      <c r="A107" s="29"/>
      <c r="B107" s="29"/>
      <c r="C107" s="29" t="s">
        <v>10</v>
      </c>
      <c r="D107" s="29" t="s">
        <v>11</v>
      </c>
      <c r="E107" s="30">
        <v>28705.2</v>
      </c>
      <c r="F107" s="30">
        <v>32091.3</v>
      </c>
      <c r="G107" s="30">
        <v>32091.3</v>
      </c>
      <c r="H107" s="30">
        <v>31982.7</v>
      </c>
      <c r="I107" s="65">
        <f t="shared" si="4"/>
        <v>0</v>
      </c>
      <c r="J107" s="72">
        <f t="shared" si="5"/>
        <v>111.41779189833201</v>
      </c>
      <c r="K107" s="72">
        <f t="shared" si="6"/>
        <v>99.66159052453469</v>
      </c>
      <c r="L107" s="72">
        <f t="shared" si="7"/>
        <v>99.66159052453469</v>
      </c>
    </row>
    <row r="108" spans="1:12" ht="12.75">
      <c r="A108" s="29"/>
      <c r="B108" s="29"/>
      <c r="C108" s="29" t="s">
        <v>15</v>
      </c>
      <c r="D108" s="29" t="s">
        <v>16</v>
      </c>
      <c r="E108" s="30">
        <v>28705.2</v>
      </c>
      <c r="F108" s="30">
        <v>32091.3</v>
      </c>
      <c r="G108" s="30">
        <v>32091.3</v>
      </c>
      <c r="H108" s="30">
        <v>31982.7</v>
      </c>
      <c r="I108" s="65">
        <f t="shared" si="4"/>
        <v>0</v>
      </c>
      <c r="J108" s="72">
        <f t="shared" si="5"/>
        <v>111.41779189833201</v>
      </c>
      <c r="K108" s="72">
        <f t="shared" si="6"/>
        <v>99.66159052453469</v>
      </c>
      <c r="L108" s="72">
        <f t="shared" si="7"/>
        <v>99.66159052453469</v>
      </c>
    </row>
    <row r="109" spans="1:12" ht="12.75">
      <c r="A109" s="29"/>
      <c r="B109" s="29"/>
      <c r="C109" s="29" t="s">
        <v>166</v>
      </c>
      <c r="D109" s="29" t="s">
        <v>165</v>
      </c>
      <c r="E109" s="30"/>
      <c r="F109" s="30">
        <v>120.6</v>
      </c>
      <c r="G109" s="30">
        <v>121.8</v>
      </c>
      <c r="H109" s="30">
        <v>120.6</v>
      </c>
      <c r="I109" s="65">
        <f t="shared" si="4"/>
        <v>1.2000000000000028</v>
      </c>
      <c r="J109" s="72"/>
      <c r="K109" s="72">
        <f t="shared" si="6"/>
        <v>100</v>
      </c>
      <c r="L109" s="72">
        <f t="shared" si="7"/>
        <v>99.01477832512316</v>
      </c>
    </row>
    <row r="110" spans="1:12" ht="51">
      <c r="A110" s="29"/>
      <c r="B110" s="29"/>
      <c r="C110" s="29" t="s">
        <v>360</v>
      </c>
      <c r="D110" s="29" t="s">
        <v>361</v>
      </c>
      <c r="E110" s="30"/>
      <c r="F110" s="30">
        <v>120.6</v>
      </c>
      <c r="G110" s="30">
        <v>121.8</v>
      </c>
      <c r="H110" s="30">
        <v>120.6</v>
      </c>
      <c r="I110" s="65">
        <f t="shared" si="4"/>
        <v>1.2000000000000028</v>
      </c>
      <c r="J110" s="72"/>
      <c r="K110" s="72">
        <f t="shared" si="6"/>
        <v>100</v>
      </c>
      <c r="L110" s="72">
        <f t="shared" si="7"/>
        <v>99.01477832512316</v>
      </c>
    </row>
    <row r="111" spans="1:12" ht="76.5">
      <c r="A111" s="29"/>
      <c r="B111" s="29"/>
      <c r="C111" s="29" t="s">
        <v>260</v>
      </c>
      <c r="D111" s="29" t="s">
        <v>362</v>
      </c>
      <c r="E111" s="30"/>
      <c r="F111" s="30">
        <v>120.6</v>
      </c>
      <c r="G111" s="30">
        <v>121.8</v>
      </c>
      <c r="H111" s="30">
        <v>120.6</v>
      </c>
      <c r="I111" s="65">
        <f t="shared" si="4"/>
        <v>1.2000000000000028</v>
      </c>
      <c r="J111" s="72"/>
      <c r="K111" s="72">
        <f t="shared" si="6"/>
        <v>100</v>
      </c>
      <c r="L111" s="72">
        <f t="shared" si="7"/>
        <v>99.01477832512316</v>
      </c>
    </row>
    <row r="112" spans="1:12" ht="25.5">
      <c r="A112" s="29"/>
      <c r="B112" s="29"/>
      <c r="C112" s="29" t="s">
        <v>162</v>
      </c>
      <c r="D112" s="29" t="s">
        <v>161</v>
      </c>
      <c r="E112" s="30"/>
      <c r="F112" s="30"/>
      <c r="G112" s="30">
        <v>54</v>
      </c>
      <c r="H112" s="30">
        <v>0</v>
      </c>
      <c r="I112" s="65">
        <f t="shared" si="4"/>
        <v>54</v>
      </c>
      <c r="J112" s="72"/>
      <c r="K112" s="72"/>
      <c r="L112" s="72">
        <f t="shared" si="7"/>
        <v>0</v>
      </c>
    </row>
    <row r="113" spans="1:12" ht="76.5">
      <c r="A113" s="29"/>
      <c r="B113" s="29"/>
      <c r="C113" s="29" t="s">
        <v>301</v>
      </c>
      <c r="D113" s="29" t="s">
        <v>359</v>
      </c>
      <c r="E113" s="30"/>
      <c r="F113" s="30"/>
      <c r="G113" s="30">
        <v>54</v>
      </c>
      <c r="H113" s="30">
        <v>0</v>
      </c>
      <c r="I113" s="65">
        <f t="shared" si="4"/>
        <v>54</v>
      </c>
      <c r="J113" s="72"/>
      <c r="K113" s="72"/>
      <c r="L113" s="72">
        <f t="shared" si="7"/>
        <v>0</v>
      </c>
    </row>
    <row r="114" spans="1:12" ht="12.75">
      <c r="A114" s="29"/>
      <c r="B114" s="29"/>
      <c r="C114" s="29" t="s">
        <v>124</v>
      </c>
      <c r="D114" s="29" t="s">
        <v>80</v>
      </c>
      <c r="E114" s="30">
        <v>763.9999999999999</v>
      </c>
      <c r="F114" s="30">
        <v>757.7999999999998</v>
      </c>
      <c r="G114" s="30">
        <v>757.8</v>
      </c>
      <c r="H114" s="30">
        <v>757.8</v>
      </c>
      <c r="I114" s="65">
        <f t="shared" si="4"/>
        <v>0</v>
      </c>
      <c r="J114" s="72">
        <f t="shared" si="5"/>
        <v>99.18848167539268</v>
      </c>
      <c r="K114" s="72">
        <f t="shared" si="6"/>
        <v>100.00000000000001</v>
      </c>
      <c r="L114" s="72">
        <f t="shared" si="7"/>
        <v>100</v>
      </c>
    </row>
    <row r="115" spans="1:12" ht="38.25">
      <c r="A115" s="29"/>
      <c r="B115" s="29"/>
      <c r="C115" s="29" t="s">
        <v>153</v>
      </c>
      <c r="D115" s="29" t="s">
        <v>154</v>
      </c>
      <c r="E115" s="30">
        <v>763.9999999999999</v>
      </c>
      <c r="F115" s="30">
        <v>757.7999999999998</v>
      </c>
      <c r="G115" s="30">
        <v>757.8</v>
      </c>
      <c r="H115" s="30">
        <v>757.8</v>
      </c>
      <c r="I115" s="65">
        <f t="shared" si="4"/>
        <v>0</v>
      </c>
      <c r="J115" s="72">
        <f t="shared" si="5"/>
        <v>99.18848167539268</v>
      </c>
      <c r="K115" s="72">
        <f t="shared" si="6"/>
        <v>100.00000000000001</v>
      </c>
      <c r="L115" s="72">
        <f t="shared" si="7"/>
        <v>100</v>
      </c>
    </row>
    <row r="116" spans="1:12" ht="25.5">
      <c r="A116" s="29"/>
      <c r="B116" s="29"/>
      <c r="C116" s="29" t="s">
        <v>18</v>
      </c>
      <c r="D116" s="29" t="s">
        <v>135</v>
      </c>
      <c r="E116" s="30">
        <v>6.2</v>
      </c>
      <c r="F116" s="30">
        <v>0</v>
      </c>
      <c r="G116" s="30">
        <v>0</v>
      </c>
      <c r="H116" s="30">
        <v>0</v>
      </c>
      <c r="I116" s="65">
        <f t="shared" si="4"/>
        <v>0</v>
      </c>
      <c r="J116" s="72">
        <f t="shared" si="5"/>
        <v>0</v>
      </c>
      <c r="K116" s="72"/>
      <c r="L116" s="72"/>
    </row>
    <row r="117" spans="1:12" ht="38.25">
      <c r="A117" s="29"/>
      <c r="B117" s="29"/>
      <c r="C117" s="29" t="s">
        <v>33</v>
      </c>
      <c r="D117" s="29" t="s">
        <v>160</v>
      </c>
      <c r="E117" s="30">
        <v>260.9</v>
      </c>
      <c r="F117" s="30">
        <v>260.9</v>
      </c>
      <c r="G117" s="30">
        <v>260.9</v>
      </c>
      <c r="H117" s="30">
        <v>260.9</v>
      </c>
      <c r="I117" s="65">
        <f t="shared" si="4"/>
        <v>0</v>
      </c>
      <c r="J117" s="72">
        <f t="shared" si="5"/>
        <v>100</v>
      </c>
      <c r="K117" s="72">
        <f t="shared" si="6"/>
        <v>100</v>
      </c>
      <c r="L117" s="72">
        <f t="shared" si="7"/>
        <v>100</v>
      </c>
    </row>
    <row r="118" spans="1:12" ht="38.25">
      <c r="A118" s="29"/>
      <c r="B118" s="29"/>
      <c r="C118" s="29" t="s">
        <v>19</v>
      </c>
      <c r="D118" s="29" t="s">
        <v>170</v>
      </c>
      <c r="E118" s="30">
        <v>480.79999999999995</v>
      </c>
      <c r="F118" s="30">
        <v>480.79999999999995</v>
      </c>
      <c r="G118" s="30">
        <v>480.8</v>
      </c>
      <c r="H118" s="30">
        <v>480.8</v>
      </c>
      <c r="I118" s="65">
        <f t="shared" si="4"/>
        <v>0</v>
      </c>
      <c r="J118" s="72">
        <f t="shared" si="5"/>
        <v>100.00000000000001</v>
      </c>
      <c r="K118" s="72">
        <f t="shared" si="6"/>
        <v>100.00000000000001</v>
      </c>
      <c r="L118" s="72">
        <f t="shared" si="7"/>
        <v>100</v>
      </c>
    </row>
    <row r="119" spans="1:12" ht="76.5">
      <c r="A119" s="29"/>
      <c r="B119" s="29"/>
      <c r="C119" s="29" t="s">
        <v>20</v>
      </c>
      <c r="D119" s="29" t="s">
        <v>157</v>
      </c>
      <c r="E119" s="30">
        <v>15.7</v>
      </c>
      <c r="F119" s="30">
        <v>15.7</v>
      </c>
      <c r="G119" s="30">
        <v>15.7</v>
      </c>
      <c r="H119" s="30">
        <v>15.7</v>
      </c>
      <c r="I119" s="65">
        <f t="shared" si="4"/>
        <v>0</v>
      </c>
      <c r="J119" s="72">
        <f t="shared" si="5"/>
        <v>100</v>
      </c>
      <c r="K119" s="72">
        <f t="shared" si="6"/>
        <v>100</v>
      </c>
      <c r="L119" s="72">
        <f t="shared" si="7"/>
        <v>100</v>
      </c>
    </row>
    <row r="120" spans="1:12" ht="63.75">
      <c r="A120" s="29"/>
      <c r="B120" s="29"/>
      <c r="C120" s="29" t="s">
        <v>21</v>
      </c>
      <c r="D120" s="29" t="s">
        <v>155</v>
      </c>
      <c r="E120" s="30">
        <v>0.4</v>
      </c>
      <c r="F120" s="30">
        <v>0.4</v>
      </c>
      <c r="G120" s="30">
        <v>0.4</v>
      </c>
      <c r="H120" s="30">
        <v>0.4</v>
      </c>
      <c r="I120" s="65">
        <f t="shared" si="4"/>
        <v>0</v>
      </c>
      <c r="J120" s="72">
        <f t="shared" si="5"/>
        <v>100</v>
      </c>
      <c r="K120" s="72">
        <f t="shared" si="6"/>
        <v>100</v>
      </c>
      <c r="L120" s="72">
        <f t="shared" si="7"/>
        <v>100</v>
      </c>
    </row>
    <row r="121" spans="1:12" ht="12.75">
      <c r="A121" s="29"/>
      <c r="B121" s="29"/>
      <c r="C121" s="29">
        <v>5220000</v>
      </c>
      <c r="D121" s="29" t="s">
        <v>196</v>
      </c>
      <c r="E121" s="30"/>
      <c r="F121" s="30">
        <v>153.8</v>
      </c>
      <c r="G121" s="30">
        <v>153.8</v>
      </c>
      <c r="H121" s="30">
        <v>153.8</v>
      </c>
      <c r="I121" s="65">
        <f t="shared" si="4"/>
        <v>0</v>
      </c>
      <c r="J121" s="72"/>
      <c r="K121" s="72">
        <f t="shared" si="6"/>
        <v>100</v>
      </c>
      <c r="L121" s="72">
        <f t="shared" si="7"/>
        <v>100</v>
      </c>
    </row>
    <row r="122" spans="1:12" ht="63.75">
      <c r="A122" s="29"/>
      <c r="B122" s="29"/>
      <c r="C122" s="29">
        <v>5220501</v>
      </c>
      <c r="D122" s="29" t="s">
        <v>363</v>
      </c>
      <c r="E122" s="30"/>
      <c r="F122" s="30">
        <v>153.8</v>
      </c>
      <c r="G122" s="30">
        <v>153.8</v>
      </c>
      <c r="H122" s="30">
        <v>153.8</v>
      </c>
      <c r="I122" s="65">
        <f t="shared" si="4"/>
        <v>0</v>
      </c>
      <c r="J122" s="72"/>
      <c r="K122" s="72">
        <f t="shared" si="6"/>
        <v>100</v>
      </c>
      <c r="L122" s="72">
        <f t="shared" si="7"/>
        <v>100</v>
      </c>
    </row>
    <row r="123" spans="1:12" ht="25.5">
      <c r="A123" s="29"/>
      <c r="B123" s="29"/>
      <c r="C123" s="29" t="s">
        <v>156</v>
      </c>
      <c r="D123" s="29" t="s">
        <v>199</v>
      </c>
      <c r="E123" s="30">
        <v>10</v>
      </c>
      <c r="F123" s="30">
        <v>10</v>
      </c>
      <c r="G123" s="30">
        <v>10</v>
      </c>
      <c r="H123" s="30">
        <v>10</v>
      </c>
      <c r="I123" s="65">
        <f t="shared" si="4"/>
        <v>0</v>
      </c>
      <c r="J123" s="72">
        <f t="shared" si="5"/>
        <v>100</v>
      </c>
      <c r="K123" s="72">
        <f t="shared" si="6"/>
        <v>100</v>
      </c>
      <c r="L123" s="72">
        <f t="shared" si="7"/>
        <v>100</v>
      </c>
    </row>
    <row r="124" spans="1:12" s="39" customFormat="1" ht="51">
      <c r="A124" s="29"/>
      <c r="B124" s="29"/>
      <c r="C124" s="29" t="s">
        <v>104</v>
      </c>
      <c r="D124" s="29" t="s">
        <v>364</v>
      </c>
      <c r="E124" s="30">
        <v>10</v>
      </c>
      <c r="F124" s="30">
        <v>10</v>
      </c>
      <c r="G124" s="30">
        <v>10</v>
      </c>
      <c r="H124" s="30">
        <v>10</v>
      </c>
      <c r="I124" s="65">
        <f t="shared" si="4"/>
        <v>0</v>
      </c>
      <c r="J124" s="72">
        <f t="shared" si="5"/>
        <v>100</v>
      </c>
      <c r="K124" s="72">
        <f t="shared" si="6"/>
        <v>100</v>
      </c>
      <c r="L124" s="72">
        <f t="shared" si="7"/>
        <v>100</v>
      </c>
    </row>
    <row r="125" spans="1:12" s="39" customFormat="1" ht="13.5">
      <c r="A125" s="49"/>
      <c r="B125" s="48" t="s">
        <v>119</v>
      </c>
      <c r="C125" s="49"/>
      <c r="D125" s="48" t="s">
        <v>458</v>
      </c>
      <c r="E125" s="50"/>
      <c r="F125" s="50"/>
      <c r="G125" s="50">
        <v>3.6</v>
      </c>
      <c r="H125" s="50">
        <v>3.6</v>
      </c>
      <c r="I125" s="64">
        <f t="shared" si="4"/>
        <v>3.6</v>
      </c>
      <c r="J125" s="71"/>
      <c r="K125" s="71"/>
      <c r="L125" s="71">
        <f t="shared" si="7"/>
        <v>100</v>
      </c>
    </row>
    <row r="126" spans="1:12" ht="25.5">
      <c r="A126" s="29"/>
      <c r="B126" s="29"/>
      <c r="C126" s="29" t="s">
        <v>121</v>
      </c>
      <c r="D126" s="29" t="s">
        <v>365</v>
      </c>
      <c r="E126" s="30"/>
      <c r="F126" s="30"/>
      <c r="G126" s="30">
        <v>3.6</v>
      </c>
      <c r="H126" s="30">
        <v>3.6</v>
      </c>
      <c r="I126" s="65">
        <f t="shared" si="4"/>
        <v>3.6</v>
      </c>
      <c r="J126" s="72"/>
      <c r="K126" s="72"/>
      <c r="L126" s="72">
        <f t="shared" si="7"/>
        <v>100</v>
      </c>
    </row>
    <row r="127" spans="1:12" s="39" customFormat="1" ht="51">
      <c r="A127" s="29"/>
      <c r="B127" s="29"/>
      <c r="C127" s="29" t="s">
        <v>198</v>
      </c>
      <c r="D127" s="29" t="s">
        <v>366</v>
      </c>
      <c r="E127" s="30"/>
      <c r="F127" s="30"/>
      <c r="G127" s="30">
        <v>3.6</v>
      </c>
      <c r="H127" s="30">
        <v>3.6</v>
      </c>
      <c r="I127" s="65">
        <f t="shared" si="4"/>
        <v>3.6</v>
      </c>
      <c r="J127" s="72"/>
      <c r="K127" s="72"/>
      <c r="L127" s="72">
        <f t="shared" si="7"/>
        <v>100</v>
      </c>
    </row>
    <row r="128" spans="1:12" s="39" customFormat="1" ht="27">
      <c r="A128" s="49"/>
      <c r="B128" s="48" t="s">
        <v>367</v>
      </c>
      <c r="C128" s="48"/>
      <c r="D128" s="48" t="s">
        <v>368</v>
      </c>
      <c r="E128" s="50">
        <v>1575.2</v>
      </c>
      <c r="F128" s="50">
        <v>3503.6</v>
      </c>
      <c r="G128" s="50">
        <v>3503.6</v>
      </c>
      <c r="H128" s="50">
        <v>3502.5</v>
      </c>
      <c r="I128" s="64">
        <f t="shared" si="4"/>
        <v>0</v>
      </c>
      <c r="J128" s="71">
        <f t="shared" si="5"/>
        <v>222.35271711528694</v>
      </c>
      <c r="K128" s="71">
        <f t="shared" si="6"/>
        <v>99.96860372188607</v>
      </c>
      <c r="L128" s="71">
        <f t="shared" si="7"/>
        <v>99.96860372188607</v>
      </c>
    </row>
    <row r="129" spans="1:12" ht="12.75">
      <c r="A129" s="29"/>
      <c r="B129" s="29"/>
      <c r="C129" s="29" t="s">
        <v>369</v>
      </c>
      <c r="D129" s="29" t="s">
        <v>370</v>
      </c>
      <c r="E129" s="30">
        <v>1575.2</v>
      </c>
      <c r="F129" s="30">
        <v>3503.6</v>
      </c>
      <c r="G129" s="30">
        <v>3503.6</v>
      </c>
      <c r="H129" s="30">
        <v>3502.5</v>
      </c>
      <c r="I129" s="65">
        <f t="shared" si="4"/>
        <v>0</v>
      </c>
      <c r="J129" s="72">
        <f t="shared" si="5"/>
        <v>222.35271711528694</v>
      </c>
      <c r="K129" s="72">
        <f t="shared" si="6"/>
        <v>99.96860372188607</v>
      </c>
      <c r="L129" s="72">
        <f t="shared" si="7"/>
        <v>99.96860372188607</v>
      </c>
    </row>
    <row r="130" spans="1:12" ht="38.25">
      <c r="A130" s="29"/>
      <c r="B130" s="29"/>
      <c r="C130" s="29" t="s">
        <v>371</v>
      </c>
      <c r="D130" s="29" t="s">
        <v>372</v>
      </c>
      <c r="E130" s="30">
        <v>1575.2</v>
      </c>
      <c r="F130" s="30">
        <v>3503.6</v>
      </c>
      <c r="G130" s="30">
        <v>3503.6</v>
      </c>
      <c r="H130" s="30">
        <v>3502.5</v>
      </c>
      <c r="I130" s="65">
        <f t="shared" si="4"/>
        <v>0</v>
      </c>
      <c r="J130" s="72">
        <f t="shared" si="5"/>
        <v>222.35271711528694</v>
      </c>
      <c r="K130" s="72">
        <f t="shared" si="6"/>
        <v>99.96860372188607</v>
      </c>
      <c r="L130" s="72">
        <f t="shared" si="7"/>
        <v>99.96860372188607</v>
      </c>
    </row>
    <row r="131" spans="1:12" s="39" customFormat="1" ht="13.5">
      <c r="A131" s="49"/>
      <c r="B131" s="48" t="s">
        <v>81</v>
      </c>
      <c r="C131" s="48"/>
      <c r="D131" s="48" t="s">
        <v>25</v>
      </c>
      <c r="E131" s="50">
        <v>1000</v>
      </c>
      <c r="F131" s="50">
        <v>0</v>
      </c>
      <c r="G131" s="50">
        <v>0</v>
      </c>
      <c r="H131" s="50">
        <v>0</v>
      </c>
      <c r="I131" s="64">
        <f t="shared" si="4"/>
        <v>0</v>
      </c>
      <c r="J131" s="71">
        <f t="shared" si="5"/>
        <v>0</v>
      </c>
      <c r="K131" s="71"/>
      <c r="L131" s="71"/>
    </row>
    <row r="132" spans="1:12" ht="12.75">
      <c r="A132" s="29"/>
      <c r="B132" s="29"/>
      <c r="C132" s="29" t="s">
        <v>24</v>
      </c>
      <c r="D132" s="29" t="s">
        <v>25</v>
      </c>
      <c r="E132" s="30">
        <v>1000</v>
      </c>
      <c r="F132" s="30">
        <v>0</v>
      </c>
      <c r="G132" s="30">
        <v>0</v>
      </c>
      <c r="H132" s="30">
        <v>0</v>
      </c>
      <c r="I132" s="65">
        <f t="shared" si="4"/>
        <v>0</v>
      </c>
      <c r="J132" s="72">
        <f t="shared" si="5"/>
        <v>0</v>
      </c>
      <c r="K132" s="72"/>
      <c r="L132" s="72"/>
    </row>
    <row r="133" spans="1:12" ht="25.5">
      <c r="A133" s="29"/>
      <c r="B133" s="29"/>
      <c r="C133" s="29" t="s">
        <v>373</v>
      </c>
      <c r="D133" s="29" t="s">
        <v>26</v>
      </c>
      <c r="E133" s="30">
        <v>1000</v>
      </c>
      <c r="F133" s="30">
        <v>0</v>
      </c>
      <c r="G133" s="30">
        <v>0</v>
      </c>
      <c r="H133" s="30">
        <v>0</v>
      </c>
      <c r="I133" s="65">
        <f t="shared" si="4"/>
        <v>0</v>
      </c>
      <c r="J133" s="72">
        <f t="shared" si="5"/>
        <v>0</v>
      </c>
      <c r="K133" s="72"/>
      <c r="L133" s="72"/>
    </row>
    <row r="134" spans="1:12" s="39" customFormat="1" ht="13.5">
      <c r="A134" s="49"/>
      <c r="B134" s="48" t="s">
        <v>105</v>
      </c>
      <c r="C134" s="48"/>
      <c r="D134" s="48" t="s">
        <v>27</v>
      </c>
      <c r="E134" s="50">
        <v>14410</v>
      </c>
      <c r="F134" s="50">
        <v>15918.199999999999</v>
      </c>
      <c r="G134" s="50">
        <v>15805.6</v>
      </c>
      <c r="H134" s="50">
        <v>15575.3</v>
      </c>
      <c r="I134" s="64">
        <f t="shared" si="4"/>
        <v>-112.59999999999854</v>
      </c>
      <c r="J134" s="71">
        <f t="shared" si="5"/>
        <v>108.08674531575295</v>
      </c>
      <c r="K134" s="71">
        <f t="shared" si="6"/>
        <v>97.84586196931815</v>
      </c>
      <c r="L134" s="71">
        <f t="shared" si="7"/>
        <v>98.54292149617856</v>
      </c>
    </row>
    <row r="135" spans="1:12" ht="25.5">
      <c r="A135" s="29"/>
      <c r="B135" s="29"/>
      <c r="C135" s="29" t="s">
        <v>121</v>
      </c>
      <c r="D135" s="29" t="s">
        <v>122</v>
      </c>
      <c r="E135" s="30">
        <v>3817.8</v>
      </c>
      <c r="F135" s="30">
        <v>3817.8</v>
      </c>
      <c r="G135" s="30">
        <v>3817.8</v>
      </c>
      <c r="H135" s="30">
        <v>3817.8</v>
      </c>
      <c r="I135" s="65">
        <f t="shared" si="4"/>
        <v>0</v>
      </c>
      <c r="J135" s="72">
        <f t="shared" si="5"/>
        <v>100</v>
      </c>
      <c r="K135" s="72">
        <f t="shared" si="6"/>
        <v>100</v>
      </c>
      <c r="L135" s="72">
        <f t="shared" si="7"/>
        <v>100</v>
      </c>
    </row>
    <row r="136" spans="1:12" ht="25.5">
      <c r="A136" s="29"/>
      <c r="B136" s="29"/>
      <c r="C136" s="29" t="s">
        <v>116</v>
      </c>
      <c r="D136" s="29" t="s">
        <v>141</v>
      </c>
      <c r="E136" s="30">
        <v>3817.8</v>
      </c>
      <c r="F136" s="30">
        <v>3817.8</v>
      </c>
      <c r="G136" s="30">
        <v>3817.8</v>
      </c>
      <c r="H136" s="30">
        <v>3817.8</v>
      </c>
      <c r="I136" s="65">
        <f aca="true" t="shared" si="8" ref="I136:I197">G136-F136</f>
        <v>0</v>
      </c>
      <c r="J136" s="72">
        <f>H136*100/E136</f>
        <v>100</v>
      </c>
      <c r="K136" s="72">
        <f aca="true" t="shared" si="9" ref="K136:K198">H136*100/F136</f>
        <v>100</v>
      </c>
      <c r="L136" s="72">
        <f aca="true" t="shared" si="10" ref="L136:L197">H136*100/G136</f>
        <v>100</v>
      </c>
    </row>
    <row r="137" spans="1:12" ht="51">
      <c r="A137" s="29"/>
      <c r="B137" s="29"/>
      <c r="C137" s="29" t="s">
        <v>28</v>
      </c>
      <c r="D137" s="29" t="s">
        <v>374</v>
      </c>
      <c r="E137" s="30">
        <v>2500</v>
      </c>
      <c r="F137" s="30">
        <v>3551.6000000000004</v>
      </c>
      <c r="G137" s="30">
        <v>3439</v>
      </c>
      <c r="H137" s="30">
        <v>3237.9</v>
      </c>
      <c r="I137" s="65">
        <f t="shared" si="8"/>
        <v>-112.60000000000036</v>
      </c>
      <c r="J137" s="72">
        <f>H137*100/E137</f>
        <v>129.516</v>
      </c>
      <c r="K137" s="72">
        <f t="shared" si="9"/>
        <v>91.16736118932312</v>
      </c>
      <c r="L137" s="72">
        <f t="shared" si="10"/>
        <v>94.15236987496365</v>
      </c>
    </row>
    <row r="138" spans="1:12" ht="25.5">
      <c r="A138" s="29"/>
      <c r="B138" s="29"/>
      <c r="C138" s="29" t="s">
        <v>29</v>
      </c>
      <c r="D138" s="29" t="s">
        <v>134</v>
      </c>
      <c r="E138" s="30">
        <v>2500</v>
      </c>
      <c r="F138" s="30">
        <v>3551.6000000000004</v>
      </c>
      <c r="G138" s="30">
        <v>3439</v>
      </c>
      <c r="H138" s="30">
        <v>3237.9</v>
      </c>
      <c r="I138" s="65">
        <f t="shared" si="8"/>
        <v>-112.60000000000036</v>
      </c>
      <c r="J138" s="72">
        <f>H138*100/E138</f>
        <v>129.516</v>
      </c>
      <c r="K138" s="72">
        <f t="shared" si="9"/>
        <v>91.16736118932312</v>
      </c>
      <c r="L138" s="72">
        <f t="shared" si="10"/>
        <v>94.15236987496365</v>
      </c>
    </row>
    <row r="139" spans="1:12" ht="25.5">
      <c r="A139" s="29"/>
      <c r="B139" s="29"/>
      <c r="C139" s="29" t="s">
        <v>149</v>
      </c>
      <c r="D139" s="29" t="s">
        <v>171</v>
      </c>
      <c r="E139" s="30">
        <v>968.4</v>
      </c>
      <c r="F139" s="30">
        <v>1087.9</v>
      </c>
      <c r="G139" s="30">
        <v>1087.9</v>
      </c>
      <c r="H139" s="30">
        <v>1087.9</v>
      </c>
      <c r="I139" s="65">
        <f t="shared" si="8"/>
        <v>0</v>
      </c>
      <c r="J139" s="72">
        <f>H139*100/E139</f>
        <v>112.33994217265594</v>
      </c>
      <c r="K139" s="72">
        <f t="shared" si="9"/>
        <v>100</v>
      </c>
      <c r="L139" s="72">
        <f t="shared" si="10"/>
        <v>100</v>
      </c>
    </row>
    <row r="140" spans="1:12" ht="76.5">
      <c r="A140" s="29"/>
      <c r="B140" s="29"/>
      <c r="C140" s="29" t="s">
        <v>98</v>
      </c>
      <c r="D140" s="29" t="s">
        <v>239</v>
      </c>
      <c r="E140" s="30">
        <v>500</v>
      </c>
      <c r="F140" s="30">
        <v>497</v>
      </c>
      <c r="G140" s="30">
        <v>497</v>
      </c>
      <c r="H140" s="30">
        <v>497</v>
      </c>
      <c r="I140" s="65">
        <f t="shared" si="8"/>
        <v>0</v>
      </c>
      <c r="J140" s="72">
        <f>H140*100/E140</f>
        <v>99.4</v>
      </c>
      <c r="K140" s="72">
        <f t="shared" si="9"/>
        <v>100</v>
      </c>
      <c r="L140" s="72">
        <f t="shared" si="10"/>
        <v>100</v>
      </c>
    </row>
    <row r="141" spans="1:12" ht="38.25">
      <c r="A141" s="29"/>
      <c r="B141" s="29"/>
      <c r="C141" s="29" t="s">
        <v>113</v>
      </c>
      <c r="D141" s="29" t="s">
        <v>375</v>
      </c>
      <c r="E141" s="30"/>
      <c r="F141" s="30">
        <v>12.5</v>
      </c>
      <c r="G141" s="30">
        <v>12.5</v>
      </c>
      <c r="H141" s="30">
        <v>12.5</v>
      </c>
      <c r="I141" s="65">
        <f t="shared" si="8"/>
        <v>0</v>
      </c>
      <c r="J141" s="72"/>
      <c r="K141" s="72">
        <f t="shared" si="9"/>
        <v>100</v>
      </c>
      <c r="L141" s="72">
        <f t="shared" si="10"/>
        <v>100</v>
      </c>
    </row>
    <row r="142" spans="1:12" s="39" customFormat="1" ht="25.5">
      <c r="A142" s="29"/>
      <c r="B142" s="29"/>
      <c r="C142" s="29" t="s">
        <v>115</v>
      </c>
      <c r="D142" s="29" t="s">
        <v>233</v>
      </c>
      <c r="E142" s="30">
        <v>468.4</v>
      </c>
      <c r="F142" s="30">
        <v>468.4</v>
      </c>
      <c r="G142" s="30">
        <v>468.4</v>
      </c>
      <c r="H142" s="30">
        <v>468.4</v>
      </c>
      <c r="I142" s="64">
        <f t="shared" si="8"/>
        <v>0</v>
      </c>
      <c r="J142" s="71">
        <f>H142*100/E142</f>
        <v>100</v>
      </c>
      <c r="K142" s="71">
        <f t="shared" si="9"/>
        <v>100</v>
      </c>
      <c r="L142" s="71">
        <f t="shared" si="10"/>
        <v>100</v>
      </c>
    </row>
    <row r="143" spans="1:12" ht="25.5">
      <c r="A143" s="29"/>
      <c r="B143" s="29"/>
      <c r="C143" s="29" t="s">
        <v>263</v>
      </c>
      <c r="D143" s="29" t="s">
        <v>264</v>
      </c>
      <c r="E143" s="30"/>
      <c r="F143" s="30">
        <v>110</v>
      </c>
      <c r="G143" s="30">
        <v>110</v>
      </c>
      <c r="H143" s="30">
        <v>110</v>
      </c>
      <c r="I143" s="65">
        <f t="shared" si="8"/>
        <v>0</v>
      </c>
      <c r="J143" s="72"/>
      <c r="K143" s="72">
        <f t="shared" si="9"/>
        <v>100</v>
      </c>
      <c r="L143" s="72">
        <f t="shared" si="10"/>
        <v>100</v>
      </c>
    </row>
    <row r="144" spans="1:12" ht="25.5">
      <c r="A144" s="29"/>
      <c r="B144" s="29"/>
      <c r="C144" s="29" t="s">
        <v>30</v>
      </c>
      <c r="D144" s="29" t="s">
        <v>150</v>
      </c>
      <c r="E144" s="30">
        <v>7123.799999999999</v>
      </c>
      <c r="F144" s="30">
        <v>7460.9</v>
      </c>
      <c r="G144" s="30">
        <v>7460.9</v>
      </c>
      <c r="H144" s="30">
        <v>7431.7</v>
      </c>
      <c r="I144" s="65">
        <f t="shared" si="8"/>
        <v>0</v>
      </c>
      <c r="J144" s="72">
        <f aca="true" t="shared" si="11" ref="J144:J151">H144*100/E144</f>
        <v>104.3221314466998</v>
      </c>
      <c r="K144" s="72">
        <f t="shared" si="9"/>
        <v>99.60862630513745</v>
      </c>
      <c r="L144" s="72">
        <f t="shared" si="10"/>
        <v>99.60862630513745</v>
      </c>
    </row>
    <row r="145" spans="1:12" s="32" customFormat="1" ht="25.5">
      <c r="A145" s="29"/>
      <c r="B145" s="29"/>
      <c r="C145" s="29" t="s">
        <v>31</v>
      </c>
      <c r="D145" s="29" t="s">
        <v>32</v>
      </c>
      <c r="E145" s="30">
        <v>7123.799999999999</v>
      </c>
      <c r="F145" s="30">
        <v>7460.9</v>
      </c>
      <c r="G145" s="30">
        <v>7460.9</v>
      </c>
      <c r="H145" s="30">
        <v>7431.7</v>
      </c>
      <c r="I145" s="65">
        <f t="shared" si="8"/>
        <v>0</v>
      </c>
      <c r="J145" s="72">
        <f t="shared" si="11"/>
        <v>104.3221314466998</v>
      </c>
      <c r="K145" s="72">
        <f t="shared" si="9"/>
        <v>99.60862630513745</v>
      </c>
      <c r="L145" s="72">
        <f t="shared" si="10"/>
        <v>99.60862630513745</v>
      </c>
    </row>
    <row r="146" spans="1:12" s="39" customFormat="1" ht="13.5">
      <c r="A146" s="29"/>
      <c r="B146" s="29"/>
      <c r="C146" s="29" t="s">
        <v>151</v>
      </c>
      <c r="D146" s="29" t="s">
        <v>201</v>
      </c>
      <c r="E146" s="30">
        <v>1777.7</v>
      </c>
      <c r="F146" s="30">
        <v>1835.7</v>
      </c>
      <c r="G146" s="30">
        <v>1835.7</v>
      </c>
      <c r="H146" s="30">
        <v>1835.7</v>
      </c>
      <c r="I146" s="65">
        <f t="shared" si="8"/>
        <v>0</v>
      </c>
      <c r="J146" s="72">
        <f t="shared" si="11"/>
        <v>103.2626427406199</v>
      </c>
      <c r="K146" s="72">
        <f t="shared" si="9"/>
        <v>100</v>
      </c>
      <c r="L146" s="72">
        <f t="shared" si="10"/>
        <v>100</v>
      </c>
    </row>
    <row r="147" spans="1:12" ht="12.75">
      <c r="A147" s="29"/>
      <c r="B147" s="29"/>
      <c r="C147" s="29" t="s">
        <v>152</v>
      </c>
      <c r="D147" s="29" t="s">
        <v>235</v>
      </c>
      <c r="E147" s="30">
        <v>5346.099999999999</v>
      </c>
      <c r="F147" s="30">
        <v>5625.2</v>
      </c>
      <c r="G147" s="30">
        <v>5625.2</v>
      </c>
      <c r="H147" s="30">
        <v>5596</v>
      </c>
      <c r="I147" s="65">
        <f t="shared" si="8"/>
        <v>0</v>
      </c>
      <c r="J147" s="72">
        <f t="shared" si="11"/>
        <v>104.67443556985467</v>
      </c>
      <c r="K147" s="72">
        <f t="shared" si="9"/>
        <v>99.48090734551661</v>
      </c>
      <c r="L147" s="72">
        <f t="shared" si="10"/>
        <v>99.48090734551661</v>
      </c>
    </row>
    <row r="148" spans="1:12" s="39" customFormat="1" ht="27">
      <c r="A148" s="49"/>
      <c r="B148" s="48" t="s">
        <v>290</v>
      </c>
      <c r="C148" s="48"/>
      <c r="D148" s="48" t="s">
        <v>459</v>
      </c>
      <c r="E148" s="50">
        <v>2139.1</v>
      </c>
      <c r="F148" s="50">
        <v>1837.5</v>
      </c>
      <c r="G148" s="50">
        <v>1837.5</v>
      </c>
      <c r="H148" s="50">
        <v>1732.4</v>
      </c>
      <c r="I148" s="64">
        <f t="shared" si="8"/>
        <v>0</v>
      </c>
      <c r="J148" s="71">
        <f t="shared" si="11"/>
        <v>80.98733112056473</v>
      </c>
      <c r="K148" s="71">
        <f t="shared" si="9"/>
        <v>94.28027210884353</v>
      </c>
      <c r="L148" s="71">
        <f t="shared" si="10"/>
        <v>94.28027210884353</v>
      </c>
    </row>
    <row r="149" spans="1:12" ht="38.25">
      <c r="A149" s="29"/>
      <c r="B149" s="29" t="s">
        <v>292</v>
      </c>
      <c r="C149" s="29"/>
      <c r="D149" s="29" t="s">
        <v>376</v>
      </c>
      <c r="E149" s="30">
        <v>1776.1</v>
      </c>
      <c r="F149" s="30">
        <v>1837.5</v>
      </c>
      <c r="G149" s="30">
        <v>1837.5</v>
      </c>
      <c r="H149" s="30">
        <v>1732.4</v>
      </c>
      <c r="I149" s="65">
        <f t="shared" si="8"/>
        <v>0</v>
      </c>
      <c r="J149" s="72">
        <f t="shared" si="11"/>
        <v>97.53955295309949</v>
      </c>
      <c r="K149" s="72">
        <f t="shared" si="9"/>
        <v>94.28027210884353</v>
      </c>
      <c r="L149" s="72">
        <f t="shared" si="10"/>
        <v>94.28027210884353</v>
      </c>
    </row>
    <row r="150" spans="1:12" ht="38.25">
      <c r="A150" s="29"/>
      <c r="B150" s="29"/>
      <c r="C150" s="29" t="s">
        <v>293</v>
      </c>
      <c r="D150" s="29" t="s">
        <v>377</v>
      </c>
      <c r="E150" s="30">
        <v>1776.1</v>
      </c>
      <c r="F150" s="30">
        <v>0</v>
      </c>
      <c r="G150" s="30">
        <v>0</v>
      </c>
      <c r="H150" s="30">
        <v>0</v>
      </c>
      <c r="I150" s="65">
        <f t="shared" si="8"/>
        <v>0</v>
      </c>
      <c r="J150" s="72">
        <f t="shared" si="11"/>
        <v>0</v>
      </c>
      <c r="K150" s="72"/>
      <c r="L150" s="72"/>
    </row>
    <row r="151" spans="1:12" ht="25.5">
      <c r="A151" s="29"/>
      <c r="B151" s="29"/>
      <c r="C151" s="29" t="s">
        <v>294</v>
      </c>
      <c r="D151" s="29" t="s">
        <v>378</v>
      </c>
      <c r="E151" s="30">
        <v>1776.1000000000001</v>
      </c>
      <c r="F151" s="30">
        <v>2.2737367544323206E-13</v>
      </c>
      <c r="G151" s="30">
        <v>0</v>
      </c>
      <c r="H151" s="30">
        <v>0</v>
      </c>
      <c r="I151" s="65">
        <f t="shared" si="8"/>
        <v>-2.2737367544323206E-13</v>
      </c>
      <c r="J151" s="72">
        <f t="shared" si="11"/>
        <v>0</v>
      </c>
      <c r="K151" s="72"/>
      <c r="L151" s="72"/>
    </row>
    <row r="152" spans="1:12" ht="25.5">
      <c r="A152" s="29"/>
      <c r="B152" s="29"/>
      <c r="C152" s="29" t="s">
        <v>379</v>
      </c>
      <c r="D152" s="29" t="s">
        <v>380</v>
      </c>
      <c r="E152" s="30"/>
      <c r="F152" s="30">
        <v>1837.5</v>
      </c>
      <c r="G152" s="30">
        <v>1837.5</v>
      </c>
      <c r="H152" s="30">
        <v>1732.4</v>
      </c>
      <c r="I152" s="65">
        <f t="shared" si="8"/>
        <v>0</v>
      </c>
      <c r="J152" s="72"/>
      <c r="K152" s="72">
        <f t="shared" si="9"/>
        <v>94.28027210884353</v>
      </c>
      <c r="L152" s="72">
        <f t="shared" si="10"/>
        <v>94.28027210884353</v>
      </c>
    </row>
    <row r="153" spans="1:12" ht="25.5">
      <c r="A153" s="29"/>
      <c r="B153" s="29"/>
      <c r="C153" s="29" t="s">
        <v>381</v>
      </c>
      <c r="D153" s="29" t="s">
        <v>378</v>
      </c>
      <c r="E153" s="30"/>
      <c r="F153" s="30">
        <v>1837.5</v>
      </c>
      <c r="G153" s="30">
        <v>1837.5</v>
      </c>
      <c r="H153" s="30">
        <v>1732.4</v>
      </c>
      <c r="I153" s="65">
        <f t="shared" si="8"/>
        <v>0</v>
      </c>
      <c r="J153" s="72"/>
      <c r="K153" s="72">
        <f t="shared" si="9"/>
        <v>94.28027210884353</v>
      </c>
      <c r="L153" s="72">
        <f t="shared" si="10"/>
        <v>94.28027210884353</v>
      </c>
    </row>
    <row r="154" spans="1:12" s="39" customFormat="1" ht="13.5">
      <c r="A154" s="49"/>
      <c r="B154" s="48" t="s">
        <v>382</v>
      </c>
      <c r="C154" s="48"/>
      <c r="D154" s="48" t="s">
        <v>383</v>
      </c>
      <c r="E154" s="50">
        <v>363</v>
      </c>
      <c r="F154" s="50">
        <v>0</v>
      </c>
      <c r="G154" s="50">
        <v>0</v>
      </c>
      <c r="H154" s="50">
        <v>0</v>
      </c>
      <c r="I154" s="64">
        <f t="shared" si="8"/>
        <v>0</v>
      </c>
      <c r="J154" s="71">
        <f>H154*100/E154</f>
        <v>0</v>
      </c>
      <c r="K154" s="71"/>
      <c r="L154" s="71"/>
    </row>
    <row r="155" spans="1:12" ht="25.5">
      <c r="A155" s="29"/>
      <c r="B155" s="29"/>
      <c r="C155" s="29" t="s">
        <v>156</v>
      </c>
      <c r="D155" s="29" t="s">
        <v>199</v>
      </c>
      <c r="E155" s="30">
        <v>363</v>
      </c>
      <c r="F155" s="30">
        <v>0</v>
      </c>
      <c r="G155" s="30">
        <v>0</v>
      </c>
      <c r="H155" s="30">
        <v>0</v>
      </c>
      <c r="I155" s="65">
        <f t="shared" si="8"/>
        <v>0</v>
      </c>
      <c r="J155" s="72">
        <f>H155*100/E155</f>
        <v>0</v>
      </c>
      <c r="K155" s="72"/>
      <c r="L155" s="72"/>
    </row>
    <row r="156" spans="1:12" s="39" customFormat="1" ht="51">
      <c r="A156" s="29"/>
      <c r="B156" s="29"/>
      <c r="C156" s="29" t="s">
        <v>384</v>
      </c>
      <c r="D156" s="29" t="s">
        <v>385</v>
      </c>
      <c r="E156" s="30">
        <v>363</v>
      </c>
      <c r="F156" s="30">
        <v>0</v>
      </c>
      <c r="G156" s="30">
        <v>0</v>
      </c>
      <c r="H156" s="30">
        <v>0</v>
      </c>
      <c r="I156" s="65">
        <f t="shared" si="8"/>
        <v>0</v>
      </c>
      <c r="J156" s="72">
        <f>H156*100/E156</f>
        <v>0</v>
      </c>
      <c r="K156" s="71"/>
      <c r="L156" s="71"/>
    </row>
    <row r="157" spans="1:12" s="32" customFormat="1" ht="12.75">
      <c r="A157" s="53"/>
      <c r="B157" s="47" t="s">
        <v>34</v>
      </c>
      <c r="C157" s="47"/>
      <c r="D157" s="47" t="s">
        <v>35</v>
      </c>
      <c r="E157" s="54">
        <v>13924.4</v>
      </c>
      <c r="F157" s="54">
        <v>24814.9</v>
      </c>
      <c r="G157" s="54">
        <v>24927.5</v>
      </c>
      <c r="H157" s="54">
        <v>24358.4</v>
      </c>
      <c r="I157" s="55">
        <f t="shared" si="8"/>
        <v>112.59999999999854</v>
      </c>
      <c r="J157" s="70">
        <f>H157*100/E157</f>
        <v>174.93321076671168</v>
      </c>
      <c r="K157" s="70">
        <f t="shared" si="9"/>
        <v>98.16037944944368</v>
      </c>
      <c r="L157" s="70">
        <f>H157*100/G157</f>
        <v>97.7169792397954</v>
      </c>
    </row>
    <row r="158" spans="1:12" s="39" customFormat="1" ht="13.5">
      <c r="A158" s="49"/>
      <c r="B158" s="48" t="s">
        <v>36</v>
      </c>
      <c r="C158" s="48" t="s">
        <v>7</v>
      </c>
      <c r="D158" s="48" t="s">
        <v>37</v>
      </c>
      <c r="E158" s="50">
        <v>500</v>
      </c>
      <c r="F158" s="50">
        <v>848.7</v>
      </c>
      <c r="G158" s="50">
        <v>848.7</v>
      </c>
      <c r="H158" s="50">
        <v>559.6</v>
      </c>
      <c r="I158" s="64">
        <f t="shared" si="8"/>
        <v>0</v>
      </c>
      <c r="J158" s="71">
        <f>H158*100/E158</f>
        <v>111.92</v>
      </c>
      <c r="K158" s="71">
        <f t="shared" si="9"/>
        <v>65.93613762224578</v>
      </c>
      <c r="L158" s="71">
        <f t="shared" si="10"/>
        <v>65.93613762224578</v>
      </c>
    </row>
    <row r="159" spans="1:12" s="39" customFormat="1" ht="13.5">
      <c r="A159" s="29"/>
      <c r="B159" s="29"/>
      <c r="C159" s="29" t="s">
        <v>386</v>
      </c>
      <c r="D159" s="29" t="s">
        <v>387</v>
      </c>
      <c r="E159" s="30"/>
      <c r="F159" s="30">
        <v>56.7</v>
      </c>
      <c r="G159" s="30">
        <v>56.7</v>
      </c>
      <c r="H159" s="30">
        <v>56.6</v>
      </c>
      <c r="I159" s="64">
        <f t="shared" si="8"/>
        <v>0</v>
      </c>
      <c r="J159" s="71"/>
      <c r="K159" s="71">
        <f t="shared" si="9"/>
        <v>99.82363315696648</v>
      </c>
      <c r="L159" s="71">
        <f t="shared" si="10"/>
        <v>99.82363315696648</v>
      </c>
    </row>
    <row r="160" spans="1:12" ht="38.25">
      <c r="A160" s="29"/>
      <c r="B160" s="29"/>
      <c r="C160" s="29" t="s">
        <v>388</v>
      </c>
      <c r="D160" s="29" t="s">
        <v>389</v>
      </c>
      <c r="E160" s="30"/>
      <c r="F160" s="30">
        <v>38.7</v>
      </c>
      <c r="G160" s="30">
        <v>38.7</v>
      </c>
      <c r="H160" s="30">
        <v>38.6</v>
      </c>
      <c r="I160" s="65">
        <f t="shared" si="8"/>
        <v>0</v>
      </c>
      <c r="J160" s="72"/>
      <c r="K160" s="72">
        <f t="shared" si="9"/>
        <v>99.74160206718345</v>
      </c>
      <c r="L160" s="72">
        <f t="shared" si="10"/>
        <v>99.74160206718345</v>
      </c>
    </row>
    <row r="161" spans="1:12" ht="25.5">
      <c r="A161" s="29"/>
      <c r="B161" s="29"/>
      <c r="C161" s="29" t="s">
        <v>266</v>
      </c>
      <c r="D161" s="29" t="s">
        <v>267</v>
      </c>
      <c r="E161" s="30"/>
      <c r="F161" s="30">
        <v>18</v>
      </c>
      <c r="G161" s="30">
        <v>18</v>
      </c>
      <c r="H161" s="30">
        <v>18</v>
      </c>
      <c r="I161" s="65">
        <f t="shared" si="8"/>
        <v>0</v>
      </c>
      <c r="J161" s="72"/>
      <c r="K161" s="72">
        <f t="shared" si="9"/>
        <v>100</v>
      </c>
      <c r="L161" s="72">
        <f t="shared" si="10"/>
        <v>100</v>
      </c>
    </row>
    <row r="162" spans="1:12" ht="25.5">
      <c r="A162" s="29"/>
      <c r="B162" s="29"/>
      <c r="C162" s="29" t="s">
        <v>268</v>
      </c>
      <c r="D162" s="29" t="s">
        <v>269</v>
      </c>
      <c r="E162" s="30"/>
      <c r="F162" s="30">
        <v>18</v>
      </c>
      <c r="G162" s="30">
        <v>18</v>
      </c>
      <c r="H162" s="30">
        <v>18</v>
      </c>
      <c r="I162" s="65">
        <f t="shared" si="8"/>
        <v>0</v>
      </c>
      <c r="J162" s="72"/>
      <c r="K162" s="72">
        <f t="shared" si="9"/>
        <v>100</v>
      </c>
      <c r="L162" s="72">
        <f t="shared" si="10"/>
        <v>100</v>
      </c>
    </row>
    <row r="163" spans="1:12" ht="114.75">
      <c r="A163" s="29"/>
      <c r="B163" s="29"/>
      <c r="C163" s="29" t="s">
        <v>270</v>
      </c>
      <c r="D163" s="29" t="s">
        <v>390</v>
      </c>
      <c r="E163" s="30"/>
      <c r="F163" s="30">
        <v>18</v>
      </c>
      <c r="G163" s="30">
        <v>18</v>
      </c>
      <c r="H163" s="30">
        <v>18</v>
      </c>
      <c r="I163" s="65">
        <f t="shared" si="8"/>
        <v>0</v>
      </c>
      <c r="J163" s="72"/>
      <c r="K163" s="72">
        <f t="shared" si="9"/>
        <v>100</v>
      </c>
      <c r="L163" s="72">
        <f t="shared" si="10"/>
        <v>100</v>
      </c>
    </row>
    <row r="164" spans="1:12" ht="12.75">
      <c r="A164" s="29"/>
      <c r="B164" s="29"/>
      <c r="C164" s="29" t="s">
        <v>197</v>
      </c>
      <c r="D164" s="29" t="s">
        <v>196</v>
      </c>
      <c r="E164" s="30"/>
      <c r="F164" s="30">
        <v>292</v>
      </c>
      <c r="G164" s="30">
        <v>292</v>
      </c>
      <c r="H164" s="30">
        <v>3</v>
      </c>
      <c r="I164" s="65">
        <f t="shared" si="8"/>
        <v>0</v>
      </c>
      <c r="J164" s="72"/>
      <c r="K164" s="72">
        <f t="shared" si="9"/>
        <v>1.0273972602739727</v>
      </c>
      <c r="L164" s="72">
        <f t="shared" si="10"/>
        <v>1.0273972602739727</v>
      </c>
    </row>
    <row r="165" spans="1:12" ht="63.75">
      <c r="A165" s="29"/>
      <c r="B165" s="29"/>
      <c r="C165" s="29" t="s">
        <v>391</v>
      </c>
      <c r="D165" s="29" t="s">
        <v>363</v>
      </c>
      <c r="E165" s="30"/>
      <c r="F165" s="30">
        <v>292</v>
      </c>
      <c r="G165" s="30">
        <v>292</v>
      </c>
      <c r="H165" s="30">
        <v>3</v>
      </c>
      <c r="I165" s="65">
        <f t="shared" si="8"/>
        <v>0</v>
      </c>
      <c r="J165" s="72"/>
      <c r="K165" s="72">
        <f t="shared" si="9"/>
        <v>1.0273972602739727</v>
      </c>
      <c r="L165" s="72">
        <f t="shared" si="10"/>
        <v>1.0273972602739727</v>
      </c>
    </row>
    <row r="166" spans="1:12" s="39" customFormat="1" ht="25.5">
      <c r="A166" s="29"/>
      <c r="B166" s="29"/>
      <c r="C166" s="29" t="s">
        <v>156</v>
      </c>
      <c r="D166" s="29" t="s">
        <v>199</v>
      </c>
      <c r="E166" s="30">
        <v>500</v>
      </c>
      <c r="F166" s="30">
        <v>500</v>
      </c>
      <c r="G166" s="30">
        <v>500</v>
      </c>
      <c r="H166" s="30">
        <v>500</v>
      </c>
      <c r="I166" s="65">
        <f t="shared" si="8"/>
        <v>0</v>
      </c>
      <c r="J166" s="72">
        <f aca="true" t="shared" si="12" ref="J166:J171">H166*100/E166</f>
        <v>100</v>
      </c>
      <c r="K166" s="72">
        <f t="shared" si="9"/>
        <v>100</v>
      </c>
      <c r="L166" s="72">
        <f t="shared" si="10"/>
        <v>100</v>
      </c>
    </row>
    <row r="167" spans="1:12" ht="51">
      <c r="A167" s="29"/>
      <c r="B167" s="29"/>
      <c r="C167" s="29" t="s">
        <v>392</v>
      </c>
      <c r="D167" s="29" t="s">
        <v>393</v>
      </c>
      <c r="E167" s="30">
        <v>500</v>
      </c>
      <c r="F167" s="30">
        <v>500</v>
      </c>
      <c r="G167" s="30">
        <v>500</v>
      </c>
      <c r="H167" s="30">
        <v>500</v>
      </c>
      <c r="I167" s="65">
        <f t="shared" si="8"/>
        <v>0</v>
      </c>
      <c r="J167" s="72">
        <f t="shared" si="12"/>
        <v>100</v>
      </c>
      <c r="K167" s="72">
        <f t="shared" si="9"/>
        <v>100</v>
      </c>
      <c r="L167" s="72">
        <f t="shared" si="10"/>
        <v>100</v>
      </c>
    </row>
    <row r="168" spans="1:12" s="39" customFormat="1" ht="13.5">
      <c r="A168" s="49"/>
      <c r="B168" s="48" t="s">
        <v>258</v>
      </c>
      <c r="C168" s="48"/>
      <c r="D168" s="48" t="s">
        <v>259</v>
      </c>
      <c r="E168" s="50">
        <v>1361.1</v>
      </c>
      <c r="F168" s="50">
        <v>1710.6</v>
      </c>
      <c r="G168" s="50">
        <v>1823.2</v>
      </c>
      <c r="H168" s="50">
        <v>1823.2</v>
      </c>
      <c r="I168" s="64">
        <f t="shared" si="8"/>
        <v>112.60000000000014</v>
      </c>
      <c r="J168" s="71">
        <f t="shared" si="12"/>
        <v>133.9504812284182</v>
      </c>
      <c r="K168" s="71">
        <f t="shared" si="9"/>
        <v>106.58248567754005</v>
      </c>
      <c r="L168" s="71">
        <f t="shared" si="10"/>
        <v>100</v>
      </c>
    </row>
    <row r="169" spans="1:12" ht="12.75">
      <c r="A169" s="29"/>
      <c r="B169" s="29"/>
      <c r="C169" s="29" t="s">
        <v>40</v>
      </c>
      <c r="D169" s="29" t="s">
        <v>41</v>
      </c>
      <c r="E169" s="30">
        <v>1361.1</v>
      </c>
      <c r="F169" s="30">
        <v>1710.6</v>
      </c>
      <c r="G169" s="30">
        <v>1823.2</v>
      </c>
      <c r="H169" s="30">
        <v>1823.2</v>
      </c>
      <c r="I169" s="65">
        <f t="shared" si="8"/>
        <v>112.60000000000014</v>
      </c>
      <c r="J169" s="72">
        <f t="shared" si="12"/>
        <v>133.9504812284182</v>
      </c>
      <c r="K169" s="72">
        <f t="shared" si="9"/>
        <v>106.58248567754005</v>
      </c>
      <c r="L169" s="72">
        <f t="shared" si="10"/>
        <v>100</v>
      </c>
    </row>
    <row r="170" spans="1:12" ht="25.5">
      <c r="A170" s="29"/>
      <c r="B170" s="29"/>
      <c r="C170" s="29" t="s">
        <v>42</v>
      </c>
      <c r="D170" s="29" t="s">
        <v>43</v>
      </c>
      <c r="E170" s="30">
        <v>1361.1</v>
      </c>
      <c r="F170" s="30">
        <v>1710.6</v>
      </c>
      <c r="G170" s="30">
        <v>1823.2</v>
      </c>
      <c r="H170" s="30">
        <v>1823.2</v>
      </c>
      <c r="I170" s="65">
        <f t="shared" si="8"/>
        <v>112.60000000000014</v>
      </c>
      <c r="J170" s="72">
        <f t="shared" si="12"/>
        <v>133.9504812284182</v>
      </c>
      <c r="K170" s="72">
        <f t="shared" si="9"/>
        <v>106.58248567754005</v>
      </c>
      <c r="L170" s="72">
        <f t="shared" si="10"/>
        <v>100</v>
      </c>
    </row>
    <row r="171" spans="1:12" s="39" customFormat="1" ht="13.5">
      <c r="A171" s="49"/>
      <c r="B171" s="48" t="s">
        <v>38</v>
      </c>
      <c r="C171" s="48"/>
      <c r="D171" s="48" t="s">
        <v>159</v>
      </c>
      <c r="E171" s="50">
        <v>11913.3</v>
      </c>
      <c r="F171" s="50">
        <v>13976.3</v>
      </c>
      <c r="G171" s="50">
        <v>13976.3</v>
      </c>
      <c r="H171" s="50">
        <v>13976.3</v>
      </c>
      <c r="I171" s="64">
        <f t="shared" si="8"/>
        <v>0</v>
      </c>
      <c r="J171" s="71">
        <f t="shared" si="12"/>
        <v>117.31678040509347</v>
      </c>
      <c r="K171" s="71">
        <f t="shared" si="9"/>
        <v>100</v>
      </c>
      <c r="L171" s="71">
        <f t="shared" si="10"/>
        <v>100</v>
      </c>
    </row>
    <row r="172" spans="1:12" ht="38.25">
      <c r="A172" s="29"/>
      <c r="B172" s="29"/>
      <c r="C172" s="29" t="s">
        <v>83</v>
      </c>
      <c r="D172" s="29" t="s">
        <v>394</v>
      </c>
      <c r="E172" s="30"/>
      <c r="F172" s="30">
        <v>2469</v>
      </c>
      <c r="G172" s="30">
        <v>2469</v>
      </c>
      <c r="H172" s="30">
        <v>2469</v>
      </c>
      <c r="I172" s="65">
        <f t="shared" si="8"/>
        <v>0</v>
      </c>
      <c r="J172" s="71"/>
      <c r="K172" s="72">
        <f t="shared" si="9"/>
        <v>100</v>
      </c>
      <c r="L172" s="72">
        <f t="shared" si="10"/>
        <v>100</v>
      </c>
    </row>
    <row r="173" spans="1:12" ht="51">
      <c r="A173" s="29"/>
      <c r="B173" s="29"/>
      <c r="C173" s="29" t="s">
        <v>240</v>
      </c>
      <c r="D173" s="29" t="s">
        <v>395</v>
      </c>
      <c r="E173" s="30"/>
      <c r="F173" s="30">
        <v>2469</v>
      </c>
      <c r="G173" s="30">
        <v>2469</v>
      </c>
      <c r="H173" s="30">
        <v>2469</v>
      </c>
      <c r="I173" s="65">
        <f t="shared" si="8"/>
        <v>0</v>
      </c>
      <c r="J173" s="71"/>
      <c r="K173" s="72">
        <f t="shared" si="9"/>
        <v>100</v>
      </c>
      <c r="L173" s="72">
        <f t="shared" si="10"/>
        <v>100</v>
      </c>
    </row>
    <row r="174" spans="1:12" ht="12.75">
      <c r="A174" s="29"/>
      <c r="B174" s="29"/>
      <c r="C174" s="29" t="s">
        <v>158</v>
      </c>
      <c r="D174" s="29" t="s">
        <v>39</v>
      </c>
      <c r="E174" s="30">
        <v>11913.3</v>
      </c>
      <c r="F174" s="30">
        <v>11507.3</v>
      </c>
      <c r="G174" s="30">
        <v>11507.3</v>
      </c>
      <c r="H174" s="30">
        <v>11507.3</v>
      </c>
      <c r="I174" s="65">
        <f t="shared" si="8"/>
        <v>0</v>
      </c>
      <c r="J174" s="72">
        <f>H174*100/E174</f>
        <v>96.59204418590987</v>
      </c>
      <c r="K174" s="72">
        <f t="shared" si="9"/>
        <v>100</v>
      </c>
      <c r="L174" s="72">
        <f t="shared" si="10"/>
        <v>100</v>
      </c>
    </row>
    <row r="175" spans="1:12" ht="25.5">
      <c r="A175" s="29"/>
      <c r="B175" s="29"/>
      <c r="C175" s="29" t="s">
        <v>396</v>
      </c>
      <c r="D175" s="29" t="s">
        <v>214</v>
      </c>
      <c r="E175" s="30">
        <v>11913.3</v>
      </c>
      <c r="F175" s="30">
        <v>11507.3</v>
      </c>
      <c r="G175" s="30">
        <v>11507.3</v>
      </c>
      <c r="H175" s="30">
        <v>11507.3</v>
      </c>
      <c r="I175" s="65">
        <f t="shared" si="8"/>
        <v>0</v>
      </c>
      <c r="J175" s="72">
        <f>H175*100/E175</f>
        <v>96.59204418590987</v>
      </c>
      <c r="K175" s="72">
        <f t="shared" si="9"/>
        <v>100</v>
      </c>
      <c r="L175" s="72">
        <f t="shared" si="10"/>
        <v>100</v>
      </c>
    </row>
    <row r="176" spans="1:12" s="39" customFormat="1" ht="27">
      <c r="A176" s="49"/>
      <c r="B176" s="48" t="s">
        <v>228</v>
      </c>
      <c r="C176" s="48"/>
      <c r="D176" s="48" t="s">
        <v>229</v>
      </c>
      <c r="E176" s="50">
        <v>150</v>
      </c>
      <c r="F176" s="50">
        <v>8279.3</v>
      </c>
      <c r="G176" s="50">
        <v>8279.3</v>
      </c>
      <c r="H176" s="50">
        <v>7999.3</v>
      </c>
      <c r="I176" s="64">
        <f t="shared" si="8"/>
        <v>0</v>
      </c>
      <c r="J176" s="71">
        <f>H176*100/E176</f>
        <v>5332.866666666667</v>
      </c>
      <c r="K176" s="71">
        <f t="shared" si="9"/>
        <v>96.61807157609944</v>
      </c>
      <c r="L176" s="71">
        <f t="shared" si="10"/>
        <v>96.61807157609944</v>
      </c>
    </row>
    <row r="177" spans="1:12" s="39" customFormat="1" ht="25.5">
      <c r="A177" s="29"/>
      <c r="B177" s="29"/>
      <c r="C177" s="29" t="s">
        <v>397</v>
      </c>
      <c r="D177" s="29" t="s">
        <v>398</v>
      </c>
      <c r="E177" s="30"/>
      <c r="F177" s="30">
        <v>4515.5</v>
      </c>
      <c r="G177" s="30">
        <v>4515.5</v>
      </c>
      <c r="H177" s="30">
        <v>0</v>
      </c>
      <c r="I177" s="65">
        <f t="shared" si="8"/>
        <v>0</v>
      </c>
      <c r="J177" s="72"/>
      <c r="K177" s="72">
        <f t="shared" si="9"/>
        <v>0</v>
      </c>
      <c r="L177" s="72">
        <f t="shared" si="10"/>
        <v>0</v>
      </c>
    </row>
    <row r="178" spans="1:12" ht="127.5">
      <c r="A178" s="29"/>
      <c r="B178" s="29"/>
      <c r="C178" s="29" t="s">
        <v>399</v>
      </c>
      <c r="D178" s="29" t="s">
        <v>400</v>
      </c>
      <c r="E178" s="30"/>
      <c r="F178" s="30">
        <v>100</v>
      </c>
      <c r="G178" s="30">
        <v>100</v>
      </c>
      <c r="H178" s="30">
        <v>0</v>
      </c>
      <c r="I178" s="65">
        <f t="shared" si="8"/>
        <v>0</v>
      </c>
      <c r="J178" s="71"/>
      <c r="K178" s="72">
        <f t="shared" si="9"/>
        <v>0</v>
      </c>
      <c r="L178" s="72">
        <f t="shared" si="10"/>
        <v>0</v>
      </c>
    </row>
    <row r="179" spans="1:12" ht="13.5">
      <c r="A179" s="29"/>
      <c r="B179" s="29"/>
      <c r="C179" s="29" t="s">
        <v>401</v>
      </c>
      <c r="D179" s="29" t="s">
        <v>303</v>
      </c>
      <c r="E179" s="30"/>
      <c r="F179" s="30">
        <v>4415.5</v>
      </c>
      <c r="G179" s="30">
        <v>4415.5</v>
      </c>
      <c r="H179" s="30">
        <v>4415.5</v>
      </c>
      <c r="I179" s="65">
        <f t="shared" si="8"/>
        <v>0</v>
      </c>
      <c r="J179" s="71"/>
      <c r="K179" s="72">
        <f t="shared" si="9"/>
        <v>100</v>
      </c>
      <c r="L179" s="72">
        <f t="shared" si="10"/>
        <v>100</v>
      </c>
    </row>
    <row r="180" spans="1:12" ht="38.25">
      <c r="A180" s="29"/>
      <c r="B180" s="29"/>
      <c r="C180" s="29" t="s">
        <v>402</v>
      </c>
      <c r="D180" s="29" t="s">
        <v>403</v>
      </c>
      <c r="E180" s="30"/>
      <c r="F180" s="30">
        <v>4415.5</v>
      </c>
      <c r="G180" s="30">
        <v>4415.5</v>
      </c>
      <c r="H180" s="30">
        <v>4415.5</v>
      </c>
      <c r="I180" s="65">
        <f t="shared" si="8"/>
        <v>0</v>
      </c>
      <c r="J180" s="71"/>
      <c r="K180" s="72">
        <f t="shared" si="9"/>
        <v>100</v>
      </c>
      <c r="L180" s="72">
        <f t="shared" si="10"/>
        <v>100</v>
      </c>
    </row>
    <row r="181" spans="1:12" ht="13.5">
      <c r="A181" s="29"/>
      <c r="B181" s="29"/>
      <c r="C181" s="29" t="s">
        <v>124</v>
      </c>
      <c r="D181" s="29" t="s">
        <v>80</v>
      </c>
      <c r="E181" s="30"/>
      <c r="F181" s="30">
        <v>180</v>
      </c>
      <c r="G181" s="30">
        <v>180</v>
      </c>
      <c r="H181" s="30">
        <v>0</v>
      </c>
      <c r="I181" s="65">
        <f t="shared" si="8"/>
        <v>0</v>
      </c>
      <c r="J181" s="71"/>
      <c r="K181" s="72">
        <f t="shared" si="9"/>
        <v>0</v>
      </c>
      <c r="L181" s="72">
        <f t="shared" si="10"/>
        <v>0</v>
      </c>
    </row>
    <row r="182" spans="1:12" ht="38.25">
      <c r="A182" s="29"/>
      <c r="B182" s="29"/>
      <c r="C182" s="29" t="s">
        <v>99</v>
      </c>
      <c r="D182" s="29" t="s">
        <v>140</v>
      </c>
      <c r="E182" s="30"/>
      <c r="F182" s="30">
        <v>180</v>
      </c>
      <c r="G182" s="30">
        <v>180</v>
      </c>
      <c r="H182" s="30">
        <v>0</v>
      </c>
      <c r="I182" s="65">
        <f t="shared" si="8"/>
        <v>0</v>
      </c>
      <c r="J182" s="71"/>
      <c r="K182" s="72"/>
      <c r="L182" s="72"/>
    </row>
    <row r="183" spans="1:12" s="39" customFormat="1" ht="38.25">
      <c r="A183" s="29"/>
      <c r="B183" s="29"/>
      <c r="C183" s="29" t="s">
        <v>404</v>
      </c>
      <c r="D183" s="29" t="s">
        <v>405</v>
      </c>
      <c r="E183" s="30"/>
      <c r="F183" s="30">
        <v>180</v>
      </c>
      <c r="G183" s="30">
        <v>180</v>
      </c>
      <c r="H183" s="30">
        <v>0</v>
      </c>
      <c r="I183" s="64">
        <f t="shared" si="8"/>
        <v>0</v>
      </c>
      <c r="J183" s="71"/>
      <c r="K183" s="71">
        <f t="shared" si="9"/>
        <v>0</v>
      </c>
      <c r="L183" s="71">
        <f t="shared" si="10"/>
        <v>0</v>
      </c>
    </row>
    <row r="184" spans="1:12" ht="13.5">
      <c r="A184" s="29"/>
      <c r="B184" s="29"/>
      <c r="C184" s="29" t="s">
        <v>197</v>
      </c>
      <c r="D184" s="29" t="s">
        <v>196</v>
      </c>
      <c r="E184" s="30"/>
      <c r="F184" s="30">
        <v>2033.8</v>
      </c>
      <c r="G184" s="30">
        <v>2033.8</v>
      </c>
      <c r="H184" s="30">
        <v>2033.8</v>
      </c>
      <c r="I184" s="65">
        <f t="shared" si="8"/>
        <v>0</v>
      </c>
      <c r="J184" s="71"/>
      <c r="K184" s="72">
        <f t="shared" si="9"/>
        <v>100</v>
      </c>
      <c r="L184" s="72">
        <f t="shared" si="10"/>
        <v>100</v>
      </c>
    </row>
    <row r="185" spans="1:12" ht="38.25">
      <c r="A185" s="29"/>
      <c r="B185" s="29"/>
      <c r="C185" s="29" t="s">
        <v>406</v>
      </c>
      <c r="D185" s="29" t="s">
        <v>407</v>
      </c>
      <c r="E185" s="30"/>
      <c r="F185" s="30">
        <v>2033.8</v>
      </c>
      <c r="G185" s="30">
        <v>2033.8</v>
      </c>
      <c r="H185" s="30">
        <v>2033.8</v>
      </c>
      <c r="I185" s="65">
        <f t="shared" si="8"/>
        <v>0</v>
      </c>
      <c r="J185" s="71"/>
      <c r="K185" s="72">
        <f t="shared" si="9"/>
        <v>100</v>
      </c>
      <c r="L185" s="72">
        <f t="shared" si="10"/>
        <v>100</v>
      </c>
    </row>
    <row r="186" spans="1:12" ht="25.5">
      <c r="A186" s="29"/>
      <c r="B186" s="29"/>
      <c r="C186" s="29" t="s">
        <v>156</v>
      </c>
      <c r="D186" s="29" t="s">
        <v>199</v>
      </c>
      <c r="E186" s="30">
        <v>150</v>
      </c>
      <c r="F186" s="30">
        <v>1550</v>
      </c>
      <c r="G186" s="30">
        <v>1550</v>
      </c>
      <c r="H186" s="30">
        <v>1550</v>
      </c>
      <c r="I186" s="65">
        <f t="shared" si="8"/>
        <v>0</v>
      </c>
      <c r="J186" s="71">
        <f>H186*100/E186</f>
        <v>1033.3333333333333</v>
      </c>
      <c r="K186" s="72">
        <f t="shared" si="9"/>
        <v>100</v>
      </c>
      <c r="L186" s="72">
        <f t="shared" si="10"/>
        <v>100</v>
      </c>
    </row>
    <row r="187" spans="1:12" ht="63.75">
      <c r="A187" s="29"/>
      <c r="B187" s="29"/>
      <c r="C187" s="29" t="s">
        <v>230</v>
      </c>
      <c r="D187" s="29" t="s">
        <v>408</v>
      </c>
      <c r="E187" s="30">
        <v>150</v>
      </c>
      <c r="F187" s="30">
        <v>1550</v>
      </c>
      <c r="G187" s="30">
        <v>1550</v>
      </c>
      <c r="H187" s="30">
        <v>1550</v>
      </c>
      <c r="I187" s="65">
        <f t="shared" si="8"/>
        <v>0</v>
      </c>
      <c r="J187" s="71">
        <f>H187*100/E187</f>
        <v>1033.3333333333333</v>
      </c>
      <c r="K187" s="72">
        <f t="shared" si="9"/>
        <v>100</v>
      </c>
      <c r="L187" s="72">
        <f t="shared" si="10"/>
        <v>100</v>
      </c>
    </row>
    <row r="188" spans="1:12" s="32" customFormat="1" ht="13.5">
      <c r="A188" s="53"/>
      <c r="B188" s="47" t="s">
        <v>44</v>
      </c>
      <c r="C188" s="47"/>
      <c r="D188" s="47" t="s">
        <v>45</v>
      </c>
      <c r="E188" s="54"/>
      <c r="F188" s="54">
        <v>7336.900000000001</v>
      </c>
      <c r="G188" s="54">
        <v>7336.9</v>
      </c>
      <c r="H188" s="54">
        <v>7336.7</v>
      </c>
      <c r="I188" s="55">
        <f t="shared" si="8"/>
        <v>0</v>
      </c>
      <c r="J188" s="71"/>
      <c r="K188" s="70">
        <f t="shared" si="9"/>
        <v>99.99727405307418</v>
      </c>
      <c r="L188" s="70">
        <f t="shared" si="10"/>
        <v>99.9972740530742</v>
      </c>
    </row>
    <row r="189" spans="1:12" s="39" customFormat="1" ht="13.5">
      <c r="A189" s="49"/>
      <c r="B189" s="48" t="s">
        <v>82</v>
      </c>
      <c r="C189" s="48"/>
      <c r="D189" s="48" t="s">
        <v>409</v>
      </c>
      <c r="E189" s="50"/>
      <c r="F189" s="50">
        <v>6243.9</v>
      </c>
      <c r="G189" s="50">
        <v>6243.9</v>
      </c>
      <c r="H189" s="50">
        <v>6243.7</v>
      </c>
      <c r="I189" s="64">
        <f t="shared" si="8"/>
        <v>0</v>
      </c>
      <c r="J189" s="71"/>
      <c r="K189" s="71">
        <f t="shared" si="9"/>
        <v>99.99679687374878</v>
      </c>
      <c r="L189" s="71">
        <f t="shared" si="10"/>
        <v>99.99679687374878</v>
      </c>
    </row>
    <row r="190" spans="1:12" ht="25.5">
      <c r="A190" s="29"/>
      <c r="B190" s="29"/>
      <c r="C190" s="29" t="s">
        <v>251</v>
      </c>
      <c r="D190" s="29" t="s">
        <v>252</v>
      </c>
      <c r="E190" s="30"/>
      <c r="F190" s="30">
        <v>6242.599999999999</v>
      </c>
      <c r="G190" s="30">
        <v>6242.6</v>
      </c>
      <c r="H190" s="30">
        <v>6242.4</v>
      </c>
      <c r="I190" s="65">
        <f t="shared" si="8"/>
        <v>0</v>
      </c>
      <c r="J190" s="71"/>
      <c r="K190" s="72">
        <f t="shared" si="9"/>
        <v>99.99679620670875</v>
      </c>
      <c r="L190" s="72">
        <f t="shared" si="10"/>
        <v>99.99679620670874</v>
      </c>
    </row>
    <row r="191" spans="1:12" s="32" customFormat="1" ht="63.75">
      <c r="A191" s="29"/>
      <c r="B191" s="29"/>
      <c r="C191" s="29" t="s">
        <v>284</v>
      </c>
      <c r="D191" s="29" t="s">
        <v>410</v>
      </c>
      <c r="E191" s="30"/>
      <c r="F191" s="30">
        <v>6242.599999999999</v>
      </c>
      <c r="G191" s="30">
        <v>6242.6</v>
      </c>
      <c r="H191" s="30">
        <v>6242.4</v>
      </c>
      <c r="I191" s="55">
        <f t="shared" si="8"/>
        <v>0</v>
      </c>
      <c r="J191" s="70"/>
      <c r="K191" s="70">
        <f t="shared" si="9"/>
        <v>99.99679620670875</v>
      </c>
      <c r="L191" s="70">
        <f t="shared" si="10"/>
        <v>99.99679620670874</v>
      </c>
    </row>
    <row r="192" spans="1:12" s="39" customFormat="1" ht="63.75">
      <c r="A192" s="29"/>
      <c r="B192" s="29"/>
      <c r="C192" s="29" t="s">
        <v>285</v>
      </c>
      <c r="D192" s="29" t="s">
        <v>411</v>
      </c>
      <c r="E192" s="30"/>
      <c r="F192" s="30">
        <v>6242.599999999999</v>
      </c>
      <c r="G192" s="30">
        <v>6242.6</v>
      </c>
      <c r="H192" s="30">
        <v>6242.4</v>
      </c>
      <c r="I192" s="64">
        <f t="shared" si="8"/>
        <v>0</v>
      </c>
      <c r="J192" s="71"/>
      <c r="K192" s="71">
        <f t="shared" si="9"/>
        <v>99.99679620670875</v>
      </c>
      <c r="L192" s="71">
        <f t="shared" si="10"/>
        <v>99.99679620670874</v>
      </c>
    </row>
    <row r="193" spans="1:12" ht="12.75">
      <c r="A193" s="29"/>
      <c r="B193" s="29"/>
      <c r="C193" s="29" t="s">
        <v>412</v>
      </c>
      <c r="D193" s="29" t="s">
        <v>409</v>
      </c>
      <c r="E193" s="30"/>
      <c r="F193" s="30">
        <v>1.3</v>
      </c>
      <c r="G193" s="30">
        <v>1.3</v>
      </c>
      <c r="H193" s="30">
        <v>1.3</v>
      </c>
      <c r="I193" s="65">
        <f t="shared" si="8"/>
        <v>0</v>
      </c>
      <c r="J193" s="72"/>
      <c r="K193" s="72">
        <f t="shared" si="9"/>
        <v>100</v>
      </c>
      <c r="L193" s="72">
        <f t="shared" si="10"/>
        <v>100</v>
      </c>
    </row>
    <row r="194" spans="1:12" ht="25.5">
      <c r="A194" s="29"/>
      <c r="B194" s="29"/>
      <c r="C194" s="29" t="s">
        <v>413</v>
      </c>
      <c r="D194" s="29" t="s">
        <v>414</v>
      </c>
      <c r="E194" s="30"/>
      <c r="F194" s="30">
        <v>1.3</v>
      </c>
      <c r="G194" s="30">
        <v>1.3</v>
      </c>
      <c r="H194" s="30">
        <v>1.3</v>
      </c>
      <c r="I194" s="65">
        <f t="shared" si="8"/>
        <v>0</v>
      </c>
      <c r="J194" s="72"/>
      <c r="K194" s="72">
        <f t="shared" si="9"/>
        <v>100</v>
      </c>
      <c r="L194" s="72">
        <f t="shared" si="10"/>
        <v>100</v>
      </c>
    </row>
    <row r="195" spans="1:12" s="39" customFormat="1" ht="13.5">
      <c r="A195" s="49"/>
      <c r="B195" s="48" t="s">
        <v>247</v>
      </c>
      <c r="C195" s="48"/>
      <c r="D195" s="48" t="s">
        <v>248</v>
      </c>
      <c r="E195" s="50"/>
      <c r="F195" s="50">
        <v>1093</v>
      </c>
      <c r="G195" s="50">
        <v>1093</v>
      </c>
      <c r="H195" s="50">
        <v>1093</v>
      </c>
      <c r="I195" s="64">
        <f t="shared" si="8"/>
        <v>0</v>
      </c>
      <c r="J195" s="71"/>
      <c r="K195" s="71">
        <f t="shared" si="9"/>
        <v>100</v>
      </c>
      <c r="L195" s="71">
        <f t="shared" si="10"/>
        <v>100</v>
      </c>
    </row>
    <row r="196" spans="1:12" ht="25.5">
      <c r="A196" s="29"/>
      <c r="B196" s="29"/>
      <c r="C196" s="29" t="s">
        <v>249</v>
      </c>
      <c r="D196" s="29" t="s">
        <v>415</v>
      </c>
      <c r="E196" s="30"/>
      <c r="F196" s="30">
        <v>1093</v>
      </c>
      <c r="G196" s="30">
        <v>1093</v>
      </c>
      <c r="H196" s="30">
        <v>1093</v>
      </c>
      <c r="I196" s="65">
        <f t="shared" si="8"/>
        <v>0</v>
      </c>
      <c r="J196" s="72"/>
      <c r="K196" s="72">
        <f t="shared" si="9"/>
        <v>100</v>
      </c>
      <c r="L196" s="72">
        <f t="shared" si="10"/>
        <v>100</v>
      </c>
    </row>
    <row r="197" spans="1:12" s="39" customFormat="1" ht="25.5">
      <c r="A197" s="29"/>
      <c r="B197" s="29"/>
      <c r="C197" s="29" t="s">
        <v>304</v>
      </c>
      <c r="D197" s="29" t="s">
        <v>416</v>
      </c>
      <c r="E197" s="30"/>
      <c r="F197" s="30">
        <v>1093</v>
      </c>
      <c r="G197" s="30">
        <v>1093</v>
      </c>
      <c r="H197" s="30">
        <v>1093</v>
      </c>
      <c r="I197" s="65">
        <f t="shared" si="8"/>
        <v>0</v>
      </c>
      <c r="J197" s="72"/>
      <c r="K197" s="72">
        <f t="shared" si="9"/>
        <v>100</v>
      </c>
      <c r="L197" s="72">
        <f t="shared" si="10"/>
        <v>100</v>
      </c>
    </row>
    <row r="198" spans="1:12" s="32" customFormat="1" ht="12.75">
      <c r="A198" s="53"/>
      <c r="B198" s="47" t="s">
        <v>217</v>
      </c>
      <c r="C198" s="47"/>
      <c r="D198" s="47" t="s">
        <v>460</v>
      </c>
      <c r="E198" s="54">
        <v>147</v>
      </c>
      <c r="F198" s="54">
        <v>240</v>
      </c>
      <c r="G198" s="54">
        <v>240</v>
      </c>
      <c r="H198" s="54">
        <v>239.6</v>
      </c>
      <c r="I198" s="55">
        <f aca="true" t="shared" si="13" ref="I198:I261">G198-F198</f>
        <v>0</v>
      </c>
      <c r="J198" s="70">
        <f>H198*100/E198</f>
        <v>162.99319727891157</v>
      </c>
      <c r="K198" s="70">
        <f t="shared" si="9"/>
        <v>99.83333333333333</v>
      </c>
      <c r="L198" s="70">
        <f aca="true" t="shared" si="14" ref="L198:L260">H198*100/G198</f>
        <v>99.83333333333333</v>
      </c>
    </row>
    <row r="199" spans="1:12" s="39" customFormat="1" ht="27">
      <c r="A199" s="49"/>
      <c r="B199" s="48" t="s">
        <v>219</v>
      </c>
      <c r="C199" s="48"/>
      <c r="D199" s="48" t="s">
        <v>220</v>
      </c>
      <c r="E199" s="50">
        <v>147</v>
      </c>
      <c r="F199" s="50">
        <v>240</v>
      </c>
      <c r="G199" s="50">
        <v>240</v>
      </c>
      <c r="H199" s="50">
        <v>239.6</v>
      </c>
      <c r="I199" s="64">
        <f t="shared" si="13"/>
        <v>0</v>
      </c>
      <c r="J199" s="71">
        <f>H199*100/E199</f>
        <v>162.99319727891157</v>
      </c>
      <c r="K199" s="71">
        <f>H199*100/F199</f>
        <v>99.83333333333333</v>
      </c>
      <c r="L199" s="71">
        <f t="shared" si="14"/>
        <v>99.83333333333333</v>
      </c>
    </row>
    <row r="200" spans="1:12" s="32" customFormat="1" ht="12.75">
      <c r="A200" s="29"/>
      <c r="B200" s="29"/>
      <c r="C200" s="29" t="s">
        <v>221</v>
      </c>
      <c r="D200" s="29" t="s">
        <v>417</v>
      </c>
      <c r="E200" s="30">
        <v>147</v>
      </c>
      <c r="F200" s="30">
        <v>240</v>
      </c>
      <c r="G200" s="30">
        <v>240</v>
      </c>
      <c r="H200" s="30">
        <v>239.6</v>
      </c>
      <c r="I200" s="65">
        <f t="shared" si="13"/>
        <v>0</v>
      </c>
      <c r="J200" s="72">
        <f>H200*100/E200</f>
        <v>162.99319727891157</v>
      </c>
      <c r="K200" s="72">
        <f aca="true" t="shared" si="15" ref="K200:K260">H200*100/F200</f>
        <v>99.83333333333333</v>
      </c>
      <c r="L200" s="72">
        <f t="shared" si="14"/>
        <v>99.83333333333333</v>
      </c>
    </row>
    <row r="201" spans="1:12" s="39" customFormat="1" ht="25.5">
      <c r="A201" s="29"/>
      <c r="B201" s="29"/>
      <c r="C201" s="29" t="s">
        <v>222</v>
      </c>
      <c r="D201" s="29" t="s">
        <v>418</v>
      </c>
      <c r="E201" s="30">
        <v>147</v>
      </c>
      <c r="F201" s="30">
        <v>240</v>
      </c>
      <c r="G201" s="30">
        <v>240</v>
      </c>
      <c r="H201" s="30">
        <v>239.6</v>
      </c>
      <c r="I201" s="65">
        <f>G201-F201</f>
        <v>0</v>
      </c>
      <c r="J201" s="72">
        <f>H201*100/E201</f>
        <v>162.99319727891157</v>
      </c>
      <c r="K201" s="72">
        <f>H201*100/F201</f>
        <v>99.83333333333333</v>
      </c>
      <c r="L201" s="72">
        <f>H201*100/G201</f>
        <v>99.83333333333333</v>
      </c>
    </row>
    <row r="202" spans="1:12" ht="51">
      <c r="A202" s="29"/>
      <c r="B202" s="29"/>
      <c r="C202" s="29" t="s">
        <v>299</v>
      </c>
      <c r="D202" s="29" t="s">
        <v>300</v>
      </c>
      <c r="E202" s="30">
        <v>147</v>
      </c>
      <c r="F202" s="30">
        <v>147</v>
      </c>
      <c r="G202" s="30">
        <v>147</v>
      </c>
      <c r="H202" s="30">
        <v>146.6</v>
      </c>
      <c r="I202" s="65">
        <f t="shared" si="13"/>
        <v>0</v>
      </c>
      <c r="J202" s="72">
        <f>H202*100/E202</f>
        <v>99.72789115646259</v>
      </c>
      <c r="K202" s="72">
        <f t="shared" si="15"/>
        <v>99.72789115646259</v>
      </c>
      <c r="L202" s="72">
        <f t="shared" si="14"/>
        <v>99.72789115646259</v>
      </c>
    </row>
    <row r="203" spans="1:12" ht="25.5">
      <c r="A203" s="29"/>
      <c r="B203" s="29"/>
      <c r="C203" s="29" t="s">
        <v>419</v>
      </c>
      <c r="D203" s="29" t="s">
        <v>420</v>
      </c>
      <c r="E203" s="30"/>
      <c r="F203" s="30">
        <v>93</v>
      </c>
      <c r="G203" s="30">
        <v>93</v>
      </c>
      <c r="H203" s="30">
        <v>93</v>
      </c>
      <c r="I203" s="65">
        <f t="shared" si="13"/>
        <v>0</v>
      </c>
      <c r="J203" s="72"/>
      <c r="K203" s="72">
        <f t="shared" si="15"/>
        <v>100</v>
      </c>
      <c r="L203" s="72">
        <f t="shared" si="14"/>
        <v>100</v>
      </c>
    </row>
    <row r="204" spans="1:12" s="32" customFormat="1" ht="12.75">
      <c r="A204" s="53"/>
      <c r="B204" s="47" t="s">
        <v>123</v>
      </c>
      <c r="C204" s="47"/>
      <c r="D204" s="47" t="s">
        <v>461</v>
      </c>
      <c r="E204" s="54">
        <v>1985</v>
      </c>
      <c r="F204" s="54">
        <v>3107.8</v>
      </c>
      <c r="G204" s="54">
        <v>3107.8</v>
      </c>
      <c r="H204" s="54">
        <v>3092.3</v>
      </c>
      <c r="I204" s="55">
        <f t="shared" si="13"/>
        <v>0</v>
      </c>
      <c r="J204" s="70">
        <f>H204*100/E204</f>
        <v>155.78337531486147</v>
      </c>
      <c r="K204" s="70">
        <f t="shared" si="15"/>
        <v>99.50125490700816</v>
      </c>
      <c r="L204" s="70">
        <f t="shared" si="14"/>
        <v>99.50125490700816</v>
      </c>
    </row>
    <row r="205" spans="1:12" s="39" customFormat="1" ht="13.5">
      <c r="A205" s="49"/>
      <c r="B205" s="48" t="s">
        <v>128</v>
      </c>
      <c r="C205" s="48"/>
      <c r="D205" s="48" t="s">
        <v>129</v>
      </c>
      <c r="E205" s="50">
        <v>1985</v>
      </c>
      <c r="F205" s="50">
        <v>3107.8</v>
      </c>
      <c r="G205" s="50">
        <v>3107.8</v>
      </c>
      <c r="H205" s="50">
        <v>3092.3</v>
      </c>
      <c r="I205" s="64">
        <f t="shared" si="13"/>
        <v>0</v>
      </c>
      <c r="J205" s="71">
        <f>H205*100/E205</f>
        <v>155.78337531486147</v>
      </c>
      <c r="K205" s="71">
        <f t="shared" si="15"/>
        <v>99.50125490700816</v>
      </c>
      <c r="L205" s="71">
        <f t="shared" si="14"/>
        <v>99.50125490700816</v>
      </c>
    </row>
    <row r="206" spans="1:12" ht="25.5">
      <c r="A206" s="29"/>
      <c r="B206" s="29"/>
      <c r="C206" s="29" t="s">
        <v>213</v>
      </c>
      <c r="D206" s="29" t="s">
        <v>210</v>
      </c>
      <c r="E206" s="30">
        <v>1985</v>
      </c>
      <c r="F206" s="30">
        <v>2450.5</v>
      </c>
      <c r="G206" s="30">
        <v>2450.5</v>
      </c>
      <c r="H206" s="30">
        <v>2435</v>
      </c>
      <c r="I206" s="65">
        <f t="shared" si="13"/>
        <v>0</v>
      </c>
      <c r="J206" s="72">
        <f>H206*100/E206</f>
        <v>122.67002518891688</v>
      </c>
      <c r="K206" s="72">
        <f t="shared" si="15"/>
        <v>99.36747602530096</v>
      </c>
      <c r="L206" s="72">
        <f t="shared" si="14"/>
        <v>99.36747602530096</v>
      </c>
    </row>
    <row r="207" spans="1:12" ht="25.5">
      <c r="A207" s="29"/>
      <c r="B207" s="29"/>
      <c r="C207" s="29" t="s">
        <v>212</v>
      </c>
      <c r="D207" s="29" t="s">
        <v>211</v>
      </c>
      <c r="E207" s="30">
        <v>1985</v>
      </c>
      <c r="F207" s="30">
        <v>2450.5</v>
      </c>
      <c r="G207" s="30">
        <v>2450.5</v>
      </c>
      <c r="H207" s="30">
        <v>2435</v>
      </c>
      <c r="I207" s="65">
        <f t="shared" si="13"/>
        <v>0</v>
      </c>
      <c r="J207" s="72">
        <f>H207*100/E207</f>
        <v>122.67002518891688</v>
      </c>
      <c r="K207" s="72">
        <f t="shared" si="15"/>
        <v>99.36747602530096</v>
      </c>
      <c r="L207" s="72">
        <f t="shared" si="14"/>
        <v>99.36747602530096</v>
      </c>
    </row>
    <row r="208" spans="1:12" ht="25.5">
      <c r="A208" s="29"/>
      <c r="B208" s="29"/>
      <c r="C208" s="29" t="s">
        <v>162</v>
      </c>
      <c r="D208" s="29" t="s">
        <v>161</v>
      </c>
      <c r="E208" s="30"/>
      <c r="F208" s="30">
        <v>657.3</v>
      </c>
      <c r="G208" s="30">
        <v>657.3</v>
      </c>
      <c r="H208" s="30">
        <v>657.3</v>
      </c>
      <c r="I208" s="65">
        <f t="shared" si="13"/>
        <v>0</v>
      </c>
      <c r="J208" s="72"/>
      <c r="K208" s="72">
        <f t="shared" si="15"/>
        <v>100</v>
      </c>
      <c r="L208" s="72">
        <f t="shared" si="14"/>
        <v>100</v>
      </c>
    </row>
    <row r="209" spans="1:12" ht="51">
      <c r="A209" s="29"/>
      <c r="B209" s="29"/>
      <c r="C209" s="29" t="s">
        <v>421</v>
      </c>
      <c r="D209" s="29" t="s">
        <v>308</v>
      </c>
      <c r="E209" s="30"/>
      <c r="F209" s="30">
        <v>657.3</v>
      </c>
      <c r="G209" s="30">
        <v>657.3</v>
      </c>
      <c r="H209" s="30">
        <v>657.3</v>
      </c>
      <c r="I209" s="65">
        <f t="shared" si="13"/>
        <v>0</v>
      </c>
      <c r="J209" s="72"/>
      <c r="K209" s="72">
        <f t="shared" si="15"/>
        <v>100</v>
      </c>
      <c r="L209" s="72">
        <f t="shared" si="14"/>
        <v>100</v>
      </c>
    </row>
    <row r="210" spans="1:12" s="32" customFormat="1" ht="12.75">
      <c r="A210" s="53"/>
      <c r="B210" s="47" t="s">
        <v>67</v>
      </c>
      <c r="C210" s="47"/>
      <c r="D210" s="47" t="s">
        <v>106</v>
      </c>
      <c r="E210" s="54">
        <v>36229.700000000004</v>
      </c>
      <c r="F210" s="54">
        <v>60834.4</v>
      </c>
      <c r="G210" s="54">
        <v>60834.3</v>
      </c>
      <c r="H210" s="54">
        <v>56698.9</v>
      </c>
      <c r="I210" s="55">
        <f t="shared" si="13"/>
        <v>-0.09999999999854481</v>
      </c>
      <c r="J210" s="70">
        <f>H210*100/E210</f>
        <v>156.49839772341474</v>
      </c>
      <c r="K210" s="70">
        <f t="shared" si="15"/>
        <v>93.20203700537853</v>
      </c>
      <c r="L210" s="70">
        <f t="shared" si="14"/>
        <v>93.20219021177198</v>
      </c>
    </row>
    <row r="211" spans="1:12" s="39" customFormat="1" ht="13.5">
      <c r="A211" s="49"/>
      <c r="B211" s="48" t="s">
        <v>68</v>
      </c>
      <c r="C211" s="48"/>
      <c r="D211" s="48" t="s">
        <v>224</v>
      </c>
      <c r="E211" s="50">
        <v>10563.7</v>
      </c>
      <c r="F211" s="50">
        <v>12156.400000000001</v>
      </c>
      <c r="G211" s="50">
        <v>12156.4</v>
      </c>
      <c r="H211" s="50">
        <v>11666.3</v>
      </c>
      <c r="I211" s="64">
        <f t="shared" si="13"/>
        <v>0</v>
      </c>
      <c r="J211" s="71">
        <f>H211*100/E211</f>
        <v>110.43763075437583</v>
      </c>
      <c r="K211" s="71">
        <f t="shared" si="15"/>
        <v>95.96837879635417</v>
      </c>
      <c r="L211" s="71">
        <f t="shared" si="14"/>
        <v>95.96837879635419</v>
      </c>
    </row>
    <row r="212" spans="1:12" ht="25.5">
      <c r="A212" s="29"/>
      <c r="B212" s="29"/>
      <c r="C212" s="29" t="s">
        <v>305</v>
      </c>
      <c r="D212" s="29" t="s">
        <v>306</v>
      </c>
      <c r="E212" s="30"/>
      <c r="F212" s="30">
        <v>490.1</v>
      </c>
      <c r="G212" s="30">
        <v>490.1</v>
      </c>
      <c r="H212" s="30">
        <v>0</v>
      </c>
      <c r="I212" s="65">
        <f t="shared" si="13"/>
        <v>0</v>
      </c>
      <c r="J212" s="72"/>
      <c r="K212" s="72">
        <f t="shared" si="15"/>
        <v>0</v>
      </c>
      <c r="L212" s="72">
        <f t="shared" si="14"/>
        <v>0</v>
      </c>
    </row>
    <row r="213" spans="1:12" ht="12.75">
      <c r="A213" s="29"/>
      <c r="B213" s="29"/>
      <c r="C213" s="29" t="s">
        <v>307</v>
      </c>
      <c r="D213" s="29" t="s">
        <v>422</v>
      </c>
      <c r="E213" s="30"/>
      <c r="F213" s="30">
        <v>490.1</v>
      </c>
      <c r="G213" s="30">
        <v>490.1</v>
      </c>
      <c r="H213" s="30">
        <v>0</v>
      </c>
      <c r="I213" s="65">
        <f t="shared" si="13"/>
        <v>0</v>
      </c>
      <c r="J213" s="72"/>
      <c r="K213" s="72">
        <f t="shared" si="15"/>
        <v>0</v>
      </c>
      <c r="L213" s="72">
        <f t="shared" si="14"/>
        <v>0</v>
      </c>
    </row>
    <row r="214" spans="1:12" ht="25.5">
      <c r="A214" s="29"/>
      <c r="B214" s="29"/>
      <c r="C214" s="29" t="s">
        <v>149</v>
      </c>
      <c r="D214" s="29" t="s">
        <v>171</v>
      </c>
      <c r="E214" s="30"/>
      <c r="F214" s="30">
        <v>853.8</v>
      </c>
      <c r="G214" s="30">
        <v>853.8</v>
      </c>
      <c r="H214" s="30">
        <v>853.8</v>
      </c>
      <c r="I214" s="65">
        <f t="shared" si="13"/>
        <v>0</v>
      </c>
      <c r="J214" s="72"/>
      <c r="K214" s="72">
        <f t="shared" si="15"/>
        <v>100</v>
      </c>
      <c r="L214" s="72">
        <f t="shared" si="14"/>
        <v>100</v>
      </c>
    </row>
    <row r="215" spans="1:12" s="39" customFormat="1" ht="51">
      <c r="A215" s="29"/>
      <c r="B215" s="29"/>
      <c r="C215" s="29" t="s">
        <v>273</v>
      </c>
      <c r="D215" s="29" t="s">
        <v>423</v>
      </c>
      <c r="E215" s="30"/>
      <c r="F215" s="30">
        <v>853.8</v>
      </c>
      <c r="G215" s="30">
        <v>853.8</v>
      </c>
      <c r="H215" s="30">
        <v>853.8</v>
      </c>
      <c r="I215" s="65">
        <f t="shared" si="13"/>
        <v>0</v>
      </c>
      <c r="J215" s="72"/>
      <c r="K215" s="72">
        <f t="shared" si="15"/>
        <v>100</v>
      </c>
      <c r="L215" s="72">
        <f t="shared" si="14"/>
        <v>100</v>
      </c>
    </row>
    <row r="216" spans="1:12" ht="12.75">
      <c r="A216" s="29"/>
      <c r="B216" s="29"/>
      <c r="C216" s="29" t="s">
        <v>124</v>
      </c>
      <c r="D216" s="29" t="s">
        <v>80</v>
      </c>
      <c r="E216" s="30">
        <v>10563.7</v>
      </c>
      <c r="F216" s="30">
        <v>10812.5</v>
      </c>
      <c r="G216" s="30">
        <v>10812.5</v>
      </c>
      <c r="H216" s="30">
        <v>10812.5</v>
      </c>
      <c r="I216" s="65">
        <f t="shared" si="13"/>
        <v>0</v>
      </c>
      <c r="J216" s="72">
        <f>H216*100/E216</f>
        <v>102.35523538154244</v>
      </c>
      <c r="K216" s="72">
        <f t="shared" si="15"/>
        <v>100</v>
      </c>
      <c r="L216" s="72">
        <f t="shared" si="14"/>
        <v>100</v>
      </c>
    </row>
    <row r="217" spans="1:12" ht="38.25">
      <c r="A217" s="29"/>
      <c r="B217" s="29"/>
      <c r="C217" s="29" t="s">
        <v>153</v>
      </c>
      <c r="D217" s="29" t="s">
        <v>154</v>
      </c>
      <c r="E217" s="30">
        <v>10563.7</v>
      </c>
      <c r="F217" s="30">
        <v>10812.5</v>
      </c>
      <c r="G217" s="30">
        <v>10812.5</v>
      </c>
      <c r="H217" s="30">
        <v>10812.5</v>
      </c>
      <c r="I217" s="65">
        <f t="shared" si="13"/>
        <v>0</v>
      </c>
      <c r="J217" s="72">
        <f>H217*100/E217</f>
        <v>102.35523538154244</v>
      </c>
      <c r="K217" s="72">
        <f t="shared" si="15"/>
        <v>100</v>
      </c>
      <c r="L217" s="72">
        <f t="shared" si="14"/>
        <v>100</v>
      </c>
    </row>
    <row r="218" spans="1:12" ht="25.5">
      <c r="A218" s="29"/>
      <c r="B218" s="29"/>
      <c r="C218" s="29" t="s">
        <v>164</v>
      </c>
      <c r="D218" s="29" t="s">
        <v>163</v>
      </c>
      <c r="E218" s="30">
        <v>10563.7</v>
      </c>
      <c r="F218" s="30">
        <v>10812.5</v>
      </c>
      <c r="G218" s="30">
        <v>10812.5</v>
      </c>
      <c r="H218" s="30">
        <v>10812.5</v>
      </c>
      <c r="I218" s="65">
        <f t="shared" si="13"/>
        <v>0</v>
      </c>
      <c r="J218" s="72">
        <f>H218*100/E218</f>
        <v>102.35523538154244</v>
      </c>
      <c r="K218" s="72">
        <f t="shared" si="15"/>
        <v>100</v>
      </c>
      <c r="L218" s="72">
        <f t="shared" si="14"/>
        <v>100</v>
      </c>
    </row>
    <row r="219" spans="1:12" s="39" customFormat="1" ht="13.5">
      <c r="A219" s="49"/>
      <c r="B219" s="48" t="s">
        <v>125</v>
      </c>
      <c r="C219" s="48"/>
      <c r="D219" s="48" t="s">
        <v>126</v>
      </c>
      <c r="E219" s="50">
        <v>22934.4</v>
      </c>
      <c r="F219" s="50">
        <v>23394.5</v>
      </c>
      <c r="G219" s="50">
        <v>23394.4</v>
      </c>
      <c r="H219" s="50">
        <v>23394.4</v>
      </c>
      <c r="I219" s="64">
        <f t="shared" si="13"/>
        <v>-0.09999999999854481</v>
      </c>
      <c r="J219" s="71">
        <f>H219*100/E219</f>
        <v>102.00572066415515</v>
      </c>
      <c r="K219" s="71">
        <f t="shared" si="15"/>
        <v>99.99957254910342</v>
      </c>
      <c r="L219" s="71">
        <f t="shared" si="14"/>
        <v>100</v>
      </c>
    </row>
    <row r="220" spans="1:12" ht="25.5">
      <c r="A220" s="29"/>
      <c r="B220" s="29"/>
      <c r="C220" s="29" t="s">
        <v>162</v>
      </c>
      <c r="D220" s="29" t="s">
        <v>161</v>
      </c>
      <c r="E220" s="30"/>
      <c r="F220" s="30">
        <v>0</v>
      </c>
      <c r="G220" s="30"/>
      <c r="H220" s="30"/>
      <c r="I220" s="65">
        <f t="shared" si="13"/>
        <v>0</v>
      </c>
      <c r="J220" s="72"/>
      <c r="K220" s="72"/>
      <c r="L220" s="72"/>
    </row>
    <row r="221" spans="1:12" ht="51">
      <c r="A221" s="29"/>
      <c r="B221" s="29"/>
      <c r="C221" s="29" t="s">
        <v>117</v>
      </c>
      <c r="D221" s="29" t="s">
        <v>142</v>
      </c>
      <c r="E221" s="30"/>
      <c r="F221" s="30">
        <v>0</v>
      </c>
      <c r="G221" s="30"/>
      <c r="H221" s="30"/>
      <c r="I221" s="65">
        <f t="shared" si="13"/>
        <v>0</v>
      </c>
      <c r="J221" s="72"/>
      <c r="K221" s="72"/>
      <c r="L221" s="72"/>
    </row>
    <row r="222" spans="1:12" s="39" customFormat="1" ht="13.5">
      <c r="A222" s="29"/>
      <c r="B222" s="29"/>
      <c r="C222" s="29" t="s">
        <v>124</v>
      </c>
      <c r="D222" s="29" t="s">
        <v>80</v>
      </c>
      <c r="E222" s="30">
        <v>22934.4</v>
      </c>
      <c r="F222" s="30">
        <v>23394.5</v>
      </c>
      <c r="G222" s="30">
        <v>23394.4</v>
      </c>
      <c r="H222" s="30">
        <v>23394.4</v>
      </c>
      <c r="I222" s="65">
        <f t="shared" si="13"/>
        <v>-0.09999999999854481</v>
      </c>
      <c r="J222" s="72">
        <f>H222*100/E222</f>
        <v>102.00572066415515</v>
      </c>
      <c r="K222" s="72">
        <f t="shared" si="15"/>
        <v>99.99957254910342</v>
      </c>
      <c r="L222" s="72">
        <f t="shared" si="14"/>
        <v>100</v>
      </c>
    </row>
    <row r="223" spans="1:12" ht="38.25">
      <c r="A223" s="29"/>
      <c r="B223" s="29"/>
      <c r="C223" s="29" t="s">
        <v>153</v>
      </c>
      <c r="D223" s="29" t="s">
        <v>154</v>
      </c>
      <c r="E223" s="30">
        <v>22934.4</v>
      </c>
      <c r="F223" s="30">
        <v>23394.5</v>
      </c>
      <c r="G223" s="30">
        <v>23394.4</v>
      </c>
      <c r="H223" s="30">
        <v>23394.4</v>
      </c>
      <c r="I223" s="65">
        <f t="shared" si="13"/>
        <v>-0.09999999999854481</v>
      </c>
      <c r="J223" s="72">
        <f>H223*100/E223</f>
        <v>102.00572066415515</v>
      </c>
      <c r="K223" s="72">
        <f t="shared" si="15"/>
        <v>99.99957254910342</v>
      </c>
      <c r="L223" s="72">
        <f t="shared" si="14"/>
        <v>100</v>
      </c>
    </row>
    <row r="224" spans="1:12" ht="25.5">
      <c r="A224" s="29"/>
      <c r="B224" s="29"/>
      <c r="C224" s="29" t="s">
        <v>164</v>
      </c>
      <c r="D224" s="29" t="s">
        <v>163</v>
      </c>
      <c r="E224" s="30">
        <v>22934.4</v>
      </c>
      <c r="F224" s="30">
        <v>23394.5</v>
      </c>
      <c r="G224" s="30">
        <v>23394.4</v>
      </c>
      <c r="H224" s="30">
        <v>23394.4</v>
      </c>
      <c r="I224" s="65">
        <f t="shared" si="13"/>
        <v>-0.09999999999854481</v>
      </c>
      <c r="J224" s="72">
        <f>H224*100/E224</f>
        <v>102.00572066415515</v>
      </c>
      <c r="K224" s="72">
        <f t="shared" si="15"/>
        <v>99.99957254910342</v>
      </c>
      <c r="L224" s="72">
        <f t="shared" si="14"/>
        <v>100</v>
      </c>
    </row>
    <row r="225" spans="1:12" s="39" customFormat="1" ht="13.5">
      <c r="A225" s="49"/>
      <c r="B225" s="48" t="s">
        <v>295</v>
      </c>
      <c r="C225" s="48"/>
      <c r="D225" s="48" t="s">
        <v>296</v>
      </c>
      <c r="E225" s="50">
        <v>2731.6</v>
      </c>
      <c r="F225" s="50">
        <v>25283.5</v>
      </c>
      <c r="G225" s="50">
        <v>25283.5</v>
      </c>
      <c r="H225" s="50">
        <v>21638.2</v>
      </c>
      <c r="I225" s="64">
        <f t="shared" si="13"/>
        <v>0</v>
      </c>
      <c r="J225" s="71">
        <f>H225*100/E225</f>
        <v>792.1437985063699</v>
      </c>
      <c r="K225" s="71">
        <f t="shared" si="15"/>
        <v>85.58229675480057</v>
      </c>
      <c r="L225" s="71">
        <f t="shared" si="14"/>
        <v>85.58229675480057</v>
      </c>
    </row>
    <row r="226" spans="1:12" ht="12.75">
      <c r="A226" s="29"/>
      <c r="B226" s="29"/>
      <c r="C226" s="29" t="s">
        <v>197</v>
      </c>
      <c r="D226" s="29" t="s">
        <v>196</v>
      </c>
      <c r="E226" s="30"/>
      <c r="F226" s="30">
        <v>23305.5</v>
      </c>
      <c r="G226" s="30">
        <v>23305.5</v>
      </c>
      <c r="H226" s="30">
        <v>19660.2</v>
      </c>
      <c r="I226" s="65">
        <f t="shared" si="13"/>
        <v>0</v>
      </c>
      <c r="J226" s="72"/>
      <c r="K226" s="72">
        <f t="shared" si="15"/>
        <v>84.35862779172298</v>
      </c>
      <c r="L226" s="72">
        <f t="shared" si="14"/>
        <v>84.35862779172298</v>
      </c>
    </row>
    <row r="227" spans="1:12" ht="25.5">
      <c r="A227" s="29"/>
      <c r="B227" s="29"/>
      <c r="C227" s="29" t="s">
        <v>297</v>
      </c>
      <c r="D227" s="29" t="s">
        <v>424</v>
      </c>
      <c r="E227" s="30"/>
      <c r="F227" s="30">
        <v>20575</v>
      </c>
      <c r="G227" s="30">
        <v>20575</v>
      </c>
      <c r="H227" s="30">
        <v>16929.7</v>
      </c>
      <c r="I227" s="65">
        <f t="shared" si="13"/>
        <v>0</v>
      </c>
      <c r="J227" s="72"/>
      <c r="K227" s="72">
        <f t="shared" si="15"/>
        <v>82.28286755771568</v>
      </c>
      <c r="L227" s="72">
        <f t="shared" si="14"/>
        <v>82.28286755771568</v>
      </c>
    </row>
    <row r="228" spans="1:12" s="32" customFormat="1" ht="51">
      <c r="A228" s="29"/>
      <c r="B228" s="29"/>
      <c r="C228" s="29" t="s">
        <v>425</v>
      </c>
      <c r="D228" s="29" t="s">
        <v>426</v>
      </c>
      <c r="E228" s="30"/>
      <c r="F228" s="30">
        <v>2730.5</v>
      </c>
      <c r="G228" s="30">
        <v>2730.5</v>
      </c>
      <c r="H228" s="30">
        <v>2730.5</v>
      </c>
      <c r="I228" s="65">
        <f t="shared" si="13"/>
        <v>0</v>
      </c>
      <c r="J228" s="72"/>
      <c r="K228" s="72">
        <f t="shared" si="15"/>
        <v>100</v>
      </c>
      <c r="L228" s="72">
        <f t="shared" si="14"/>
        <v>100</v>
      </c>
    </row>
    <row r="229" spans="1:12" s="39" customFormat="1" ht="25.5">
      <c r="A229" s="29"/>
      <c r="B229" s="29"/>
      <c r="C229" s="29" t="s">
        <v>156</v>
      </c>
      <c r="D229" s="29" t="s">
        <v>199</v>
      </c>
      <c r="E229" s="30">
        <v>2731.6</v>
      </c>
      <c r="F229" s="30">
        <v>1978</v>
      </c>
      <c r="G229" s="30">
        <v>1978</v>
      </c>
      <c r="H229" s="30">
        <v>1978</v>
      </c>
      <c r="I229" s="65">
        <f t="shared" si="13"/>
        <v>0</v>
      </c>
      <c r="J229" s="72">
        <f aca="true" t="shared" si="16" ref="J229:J235">H229*100/E229</f>
        <v>72.41177331966614</v>
      </c>
      <c r="K229" s="72">
        <f t="shared" si="15"/>
        <v>100</v>
      </c>
      <c r="L229" s="72">
        <f t="shared" si="14"/>
        <v>100</v>
      </c>
    </row>
    <row r="230" spans="1:12" ht="51">
      <c r="A230" s="29"/>
      <c r="B230" s="29"/>
      <c r="C230" s="29" t="s">
        <v>427</v>
      </c>
      <c r="D230" s="29" t="s">
        <v>428</v>
      </c>
      <c r="E230" s="30">
        <v>2731.6</v>
      </c>
      <c r="F230" s="30">
        <v>1978</v>
      </c>
      <c r="G230" s="30">
        <v>1978</v>
      </c>
      <c r="H230" s="30">
        <v>1978</v>
      </c>
      <c r="I230" s="65">
        <f t="shared" si="13"/>
        <v>0</v>
      </c>
      <c r="J230" s="72">
        <f t="shared" si="16"/>
        <v>72.41177331966614</v>
      </c>
      <c r="K230" s="72">
        <f t="shared" si="15"/>
        <v>100</v>
      </c>
      <c r="L230" s="72">
        <f t="shared" si="14"/>
        <v>100</v>
      </c>
    </row>
    <row r="231" spans="1:12" s="32" customFormat="1" ht="12.75">
      <c r="A231" s="53"/>
      <c r="B231" s="47" t="s">
        <v>70</v>
      </c>
      <c r="C231" s="47"/>
      <c r="D231" s="47" t="s">
        <v>71</v>
      </c>
      <c r="E231" s="54">
        <v>24259.800000000003</v>
      </c>
      <c r="F231" s="54">
        <v>42565.3</v>
      </c>
      <c r="G231" s="54">
        <v>43020.5</v>
      </c>
      <c r="H231" s="54">
        <v>29965.6</v>
      </c>
      <c r="I231" s="55">
        <f t="shared" si="13"/>
        <v>455.1999999999971</v>
      </c>
      <c r="J231" s="70">
        <f t="shared" si="16"/>
        <v>123.5195673501018</v>
      </c>
      <c r="K231" s="70">
        <f t="shared" si="15"/>
        <v>70.39912792814805</v>
      </c>
      <c r="L231" s="70">
        <f t="shared" si="14"/>
        <v>69.65423460908171</v>
      </c>
    </row>
    <row r="232" spans="1:12" s="39" customFormat="1" ht="13.5">
      <c r="A232" s="49"/>
      <c r="B232" s="48" t="s">
        <v>72</v>
      </c>
      <c r="C232" s="48" t="s">
        <v>7</v>
      </c>
      <c r="D232" s="48" t="s">
        <v>73</v>
      </c>
      <c r="E232" s="50">
        <v>2792.6</v>
      </c>
      <c r="F232" s="50">
        <v>3305.1</v>
      </c>
      <c r="G232" s="50">
        <v>3305.1</v>
      </c>
      <c r="H232" s="50">
        <v>3305.1</v>
      </c>
      <c r="I232" s="64">
        <f t="shared" si="13"/>
        <v>0</v>
      </c>
      <c r="J232" s="71">
        <f t="shared" si="16"/>
        <v>118.3520733366755</v>
      </c>
      <c r="K232" s="71">
        <f t="shared" si="15"/>
        <v>100</v>
      </c>
      <c r="L232" s="71">
        <f t="shared" si="14"/>
        <v>100</v>
      </c>
    </row>
    <row r="233" spans="1:12" ht="12.75">
      <c r="A233" s="29"/>
      <c r="B233" s="29"/>
      <c r="C233" s="29" t="s">
        <v>74</v>
      </c>
      <c r="D233" s="29" t="s">
        <v>133</v>
      </c>
      <c r="E233" s="30">
        <v>2792.6</v>
      </c>
      <c r="F233" s="30">
        <v>3305.1</v>
      </c>
      <c r="G233" s="30">
        <v>3305.1</v>
      </c>
      <c r="H233" s="30">
        <v>3305.1</v>
      </c>
      <c r="I233" s="65">
        <f t="shared" si="13"/>
        <v>0</v>
      </c>
      <c r="J233" s="72">
        <f t="shared" si="16"/>
        <v>118.3520733366755</v>
      </c>
      <c r="K233" s="72">
        <f t="shared" si="15"/>
        <v>100</v>
      </c>
      <c r="L233" s="72">
        <f t="shared" si="14"/>
        <v>100</v>
      </c>
    </row>
    <row r="234" spans="1:12" ht="51">
      <c r="A234" s="29"/>
      <c r="B234" s="29"/>
      <c r="C234" s="29">
        <v>4910200</v>
      </c>
      <c r="D234" s="29" t="s">
        <v>429</v>
      </c>
      <c r="E234" s="30">
        <v>2792.6</v>
      </c>
      <c r="F234" s="30">
        <v>3305.1</v>
      </c>
      <c r="G234" s="30">
        <v>3305.1</v>
      </c>
      <c r="H234" s="30">
        <v>3305.1</v>
      </c>
      <c r="I234" s="65">
        <f t="shared" si="13"/>
        <v>0</v>
      </c>
      <c r="J234" s="72">
        <f t="shared" si="16"/>
        <v>118.3520733366755</v>
      </c>
      <c r="K234" s="72">
        <f t="shared" si="15"/>
        <v>100</v>
      </c>
      <c r="L234" s="72">
        <f t="shared" si="14"/>
        <v>100</v>
      </c>
    </row>
    <row r="235" spans="1:12" s="39" customFormat="1" ht="13.5">
      <c r="A235" s="49"/>
      <c r="B235" s="48" t="s">
        <v>75</v>
      </c>
      <c r="C235" s="48"/>
      <c r="D235" s="48" t="s">
        <v>76</v>
      </c>
      <c r="E235" s="50">
        <v>9077.5</v>
      </c>
      <c r="F235" s="50">
        <v>18965</v>
      </c>
      <c r="G235" s="50">
        <v>19291.6</v>
      </c>
      <c r="H235" s="50">
        <v>15816.7</v>
      </c>
      <c r="I235" s="64">
        <f t="shared" si="13"/>
        <v>326.59999999999854</v>
      </c>
      <c r="J235" s="71">
        <f t="shared" si="16"/>
        <v>174.2407050399339</v>
      </c>
      <c r="K235" s="71">
        <f t="shared" si="15"/>
        <v>83.39941998418139</v>
      </c>
      <c r="L235" s="71">
        <f t="shared" si="14"/>
        <v>81.98749714901822</v>
      </c>
    </row>
    <row r="236" spans="1:12" ht="13.5">
      <c r="A236" s="29"/>
      <c r="B236" s="29"/>
      <c r="C236" s="29" t="s">
        <v>335</v>
      </c>
      <c r="D236" s="29" t="s">
        <v>286</v>
      </c>
      <c r="E236" s="30"/>
      <c r="F236" s="30">
        <v>1712</v>
      </c>
      <c r="G236" s="30">
        <v>1712</v>
      </c>
      <c r="H236" s="30">
        <v>1527.9</v>
      </c>
      <c r="I236" s="65">
        <f t="shared" si="13"/>
        <v>0</v>
      </c>
      <c r="J236" s="71"/>
      <c r="K236" s="72">
        <f t="shared" si="15"/>
        <v>89.2464953271028</v>
      </c>
      <c r="L236" s="72">
        <f t="shared" si="14"/>
        <v>89.2464953271028</v>
      </c>
    </row>
    <row r="237" spans="1:12" ht="38.25">
      <c r="A237" s="29"/>
      <c r="B237" s="29"/>
      <c r="C237" s="29" t="s">
        <v>430</v>
      </c>
      <c r="D237" s="29" t="s">
        <v>431</v>
      </c>
      <c r="E237" s="30"/>
      <c r="F237" s="30">
        <v>1151.6999999999998</v>
      </c>
      <c r="G237" s="30">
        <v>1151.7</v>
      </c>
      <c r="H237" s="30">
        <v>1151.7</v>
      </c>
      <c r="I237" s="65">
        <f t="shared" si="13"/>
        <v>0</v>
      </c>
      <c r="J237" s="72"/>
      <c r="K237" s="72">
        <f t="shared" si="15"/>
        <v>100.00000000000001</v>
      </c>
      <c r="L237" s="72">
        <f t="shared" si="14"/>
        <v>100</v>
      </c>
    </row>
    <row r="238" spans="1:12" ht="25.5">
      <c r="A238" s="29"/>
      <c r="B238" s="29"/>
      <c r="C238" s="29" t="s">
        <v>432</v>
      </c>
      <c r="D238" s="29" t="s">
        <v>433</v>
      </c>
      <c r="E238" s="30"/>
      <c r="F238" s="30">
        <v>560.3</v>
      </c>
      <c r="G238" s="30">
        <v>560.3</v>
      </c>
      <c r="H238" s="30">
        <v>376.2</v>
      </c>
      <c r="I238" s="65">
        <f t="shared" si="13"/>
        <v>0</v>
      </c>
      <c r="J238" s="72"/>
      <c r="K238" s="72">
        <f t="shared" si="15"/>
        <v>67.14260217740497</v>
      </c>
      <c r="L238" s="72">
        <f t="shared" si="14"/>
        <v>67.14260217740497</v>
      </c>
    </row>
    <row r="239" spans="1:12" ht="25.5">
      <c r="A239" s="29"/>
      <c r="B239" s="29"/>
      <c r="C239" s="29" t="s">
        <v>434</v>
      </c>
      <c r="D239" s="29" t="s">
        <v>435</v>
      </c>
      <c r="E239" s="30"/>
      <c r="F239" s="30">
        <v>560.3</v>
      </c>
      <c r="G239" s="30">
        <v>560.3</v>
      </c>
      <c r="H239" s="30">
        <v>376.2</v>
      </c>
      <c r="I239" s="65">
        <f t="shared" si="13"/>
        <v>0</v>
      </c>
      <c r="J239" s="72"/>
      <c r="K239" s="72">
        <f t="shared" si="15"/>
        <v>67.14260217740497</v>
      </c>
      <c r="L239" s="72">
        <f t="shared" si="14"/>
        <v>67.14260217740497</v>
      </c>
    </row>
    <row r="240" spans="1:12" ht="12.75">
      <c r="A240" s="29"/>
      <c r="B240" s="29"/>
      <c r="C240" s="29" t="s">
        <v>278</v>
      </c>
      <c r="D240" s="29" t="s">
        <v>279</v>
      </c>
      <c r="E240" s="30"/>
      <c r="F240" s="30">
        <v>126.6</v>
      </c>
      <c r="G240" s="30">
        <v>126.6</v>
      </c>
      <c r="H240" s="30">
        <v>26</v>
      </c>
      <c r="I240" s="65">
        <f t="shared" si="13"/>
        <v>0</v>
      </c>
      <c r="J240" s="72"/>
      <c r="K240" s="72">
        <f t="shared" si="15"/>
        <v>20.537124802527646</v>
      </c>
      <c r="L240" s="72">
        <f t="shared" si="14"/>
        <v>20.537124802527646</v>
      </c>
    </row>
    <row r="241" spans="1:12" ht="51">
      <c r="A241" s="29"/>
      <c r="B241" s="29"/>
      <c r="C241" s="29" t="s">
        <v>436</v>
      </c>
      <c r="D241" s="29" t="s">
        <v>437</v>
      </c>
      <c r="E241" s="30"/>
      <c r="F241" s="30">
        <v>126.6</v>
      </c>
      <c r="G241" s="30">
        <v>126.6</v>
      </c>
      <c r="H241" s="30">
        <v>26</v>
      </c>
      <c r="I241" s="65">
        <f t="shared" si="13"/>
        <v>0</v>
      </c>
      <c r="J241" s="72"/>
      <c r="K241" s="72">
        <f t="shared" si="15"/>
        <v>20.537124802527646</v>
      </c>
      <c r="L241" s="72">
        <f t="shared" si="14"/>
        <v>20.537124802527646</v>
      </c>
    </row>
    <row r="242" spans="1:12" ht="12.75">
      <c r="A242" s="29"/>
      <c r="B242" s="29"/>
      <c r="C242" s="29" t="s">
        <v>166</v>
      </c>
      <c r="D242" s="29" t="s">
        <v>165</v>
      </c>
      <c r="E242" s="30">
        <v>9077.5</v>
      </c>
      <c r="F242" s="30">
        <v>12719.099999999999</v>
      </c>
      <c r="G242" s="30">
        <v>12501.2</v>
      </c>
      <c r="H242" s="30">
        <v>10494.6</v>
      </c>
      <c r="I242" s="65">
        <f t="shared" si="13"/>
        <v>-217.89999999999782</v>
      </c>
      <c r="J242" s="72">
        <f>H242*100/E242</f>
        <v>115.6111264114569</v>
      </c>
      <c r="K242" s="72">
        <f>H242*100/F242</f>
        <v>82.5105549920985</v>
      </c>
      <c r="L242" s="72">
        <f>H242*100/G242</f>
        <v>83.94874092087159</v>
      </c>
    </row>
    <row r="243" spans="1:12" ht="165.75">
      <c r="A243" s="29"/>
      <c r="B243" s="29"/>
      <c r="C243" s="29" t="s">
        <v>168</v>
      </c>
      <c r="D243" s="29" t="s">
        <v>438</v>
      </c>
      <c r="E243" s="30">
        <v>3331.7999999999997</v>
      </c>
      <c r="F243" s="30">
        <v>6973.4</v>
      </c>
      <c r="G243" s="30">
        <v>6973.4</v>
      </c>
      <c r="H243" s="30">
        <v>5794.7</v>
      </c>
      <c r="I243" s="65">
        <f t="shared" si="13"/>
        <v>0</v>
      </c>
      <c r="J243" s="72">
        <f>H243*100/E243</f>
        <v>173.92100366168438</v>
      </c>
      <c r="K243" s="72">
        <f t="shared" si="15"/>
        <v>83.09719792353802</v>
      </c>
      <c r="L243" s="72">
        <f t="shared" si="14"/>
        <v>83.09719792353802</v>
      </c>
    </row>
    <row r="244" spans="1:12" ht="89.25">
      <c r="A244" s="29"/>
      <c r="B244" s="29"/>
      <c r="C244" s="29" t="s">
        <v>169</v>
      </c>
      <c r="D244" s="29" t="s">
        <v>167</v>
      </c>
      <c r="E244" s="30">
        <v>2221.2</v>
      </c>
      <c r="F244" s="30">
        <v>5800.799999999999</v>
      </c>
      <c r="G244" s="30">
        <v>5800.8</v>
      </c>
      <c r="H244" s="30">
        <v>4622.1</v>
      </c>
      <c r="I244" s="65">
        <f t="shared" si="13"/>
        <v>0</v>
      </c>
      <c r="J244" s="72">
        <f>H244*100/E244</f>
        <v>208.0902215018909</v>
      </c>
      <c r="K244" s="72">
        <f t="shared" si="15"/>
        <v>79.68038891187425</v>
      </c>
      <c r="L244" s="72">
        <f t="shared" si="14"/>
        <v>79.68038891187423</v>
      </c>
    </row>
    <row r="245" spans="1:12" ht="63.75">
      <c r="A245" s="29"/>
      <c r="B245" s="29"/>
      <c r="C245" s="29" t="s">
        <v>118</v>
      </c>
      <c r="D245" s="29" t="s">
        <v>143</v>
      </c>
      <c r="E245" s="30">
        <v>1110.6</v>
      </c>
      <c r="F245" s="30">
        <v>1172.6</v>
      </c>
      <c r="G245" s="30">
        <v>1172.6</v>
      </c>
      <c r="H245" s="30">
        <v>1172.6</v>
      </c>
      <c r="I245" s="65">
        <f t="shared" si="13"/>
        <v>0</v>
      </c>
      <c r="J245" s="72">
        <f>H245*100/E245</f>
        <v>105.58256798127138</v>
      </c>
      <c r="K245" s="72">
        <f t="shared" si="15"/>
        <v>100</v>
      </c>
      <c r="L245" s="72">
        <f t="shared" si="14"/>
        <v>100</v>
      </c>
    </row>
    <row r="246" spans="1:12" ht="63.75">
      <c r="A246" s="29"/>
      <c r="B246" s="29"/>
      <c r="C246" s="29" t="s">
        <v>77</v>
      </c>
      <c r="D246" s="29" t="s">
        <v>439</v>
      </c>
      <c r="E246" s="30">
        <v>5745.7</v>
      </c>
      <c r="F246" s="30">
        <v>5745.7</v>
      </c>
      <c r="G246" s="30">
        <v>4886.6</v>
      </c>
      <c r="H246" s="30">
        <v>4058.7</v>
      </c>
      <c r="I246" s="65">
        <f t="shared" si="13"/>
        <v>-859.0999999999995</v>
      </c>
      <c r="J246" s="72">
        <f>H246*100/E246</f>
        <v>70.63891257810188</v>
      </c>
      <c r="K246" s="72">
        <f t="shared" si="15"/>
        <v>70.63891257810188</v>
      </c>
      <c r="L246" s="72">
        <f t="shared" si="14"/>
        <v>83.05774976466255</v>
      </c>
    </row>
    <row r="247" spans="1:12" ht="51">
      <c r="A247" s="29"/>
      <c r="B247" s="29"/>
      <c r="C247" s="29" t="s">
        <v>298</v>
      </c>
      <c r="D247" s="29" t="s">
        <v>440</v>
      </c>
      <c r="E247" s="30"/>
      <c r="F247" s="30"/>
      <c r="G247" s="30">
        <v>641.2</v>
      </c>
      <c r="H247" s="30">
        <v>641.2</v>
      </c>
      <c r="I247" s="65">
        <f t="shared" si="13"/>
        <v>641.2</v>
      </c>
      <c r="J247" s="72"/>
      <c r="K247" s="72"/>
      <c r="L247" s="72">
        <f t="shared" si="14"/>
        <v>100</v>
      </c>
    </row>
    <row r="248" spans="1:12" ht="12.75">
      <c r="A248" s="29"/>
      <c r="B248" s="29"/>
      <c r="C248" s="29" t="s">
        <v>124</v>
      </c>
      <c r="D248" s="29" t="s">
        <v>80</v>
      </c>
      <c r="E248" s="30"/>
      <c r="F248" s="30"/>
      <c r="G248" s="30">
        <v>1151.7</v>
      </c>
      <c r="H248" s="30">
        <v>1151.7</v>
      </c>
      <c r="I248" s="65">
        <f t="shared" si="13"/>
        <v>1151.7</v>
      </c>
      <c r="J248" s="72"/>
      <c r="K248" s="72"/>
      <c r="L248" s="72">
        <f t="shared" si="14"/>
        <v>100</v>
      </c>
    </row>
    <row r="249" spans="1:12" ht="38.25">
      <c r="A249" s="29"/>
      <c r="B249" s="29"/>
      <c r="C249" s="29" t="s">
        <v>99</v>
      </c>
      <c r="D249" s="29" t="s">
        <v>140</v>
      </c>
      <c r="E249" s="30"/>
      <c r="F249" s="30">
        <v>607.2</v>
      </c>
      <c r="G249" s="30">
        <v>1151.7</v>
      </c>
      <c r="H249" s="30">
        <v>1151.7</v>
      </c>
      <c r="I249" s="65">
        <f t="shared" si="13"/>
        <v>544.5</v>
      </c>
      <c r="J249" s="72"/>
      <c r="K249" s="72">
        <f t="shared" si="15"/>
        <v>189.67391304347825</v>
      </c>
      <c r="L249" s="72">
        <f t="shared" si="14"/>
        <v>100</v>
      </c>
    </row>
    <row r="250" spans="1:12" ht="12.75">
      <c r="A250" s="29"/>
      <c r="B250" s="29"/>
      <c r="C250" s="29" t="s">
        <v>272</v>
      </c>
      <c r="D250" s="29" t="s">
        <v>265</v>
      </c>
      <c r="E250" s="30"/>
      <c r="F250" s="30">
        <v>607.2</v>
      </c>
      <c r="G250" s="30">
        <v>1151.7</v>
      </c>
      <c r="H250" s="30">
        <v>1151.7</v>
      </c>
      <c r="I250" s="65">
        <f t="shared" si="13"/>
        <v>544.5</v>
      </c>
      <c r="J250" s="72"/>
      <c r="K250" s="72">
        <f t="shared" si="15"/>
        <v>189.67391304347825</v>
      </c>
      <c r="L250" s="72">
        <f t="shared" si="14"/>
        <v>100</v>
      </c>
    </row>
    <row r="251" spans="1:12" s="39" customFormat="1" ht="13.5">
      <c r="A251" s="29"/>
      <c r="B251" s="29"/>
      <c r="C251" s="29" t="s">
        <v>197</v>
      </c>
      <c r="D251" s="29" t="s">
        <v>196</v>
      </c>
      <c r="E251" s="30"/>
      <c r="F251" s="30">
        <v>2631.0000000000005</v>
      </c>
      <c r="G251" s="30">
        <v>2631</v>
      </c>
      <c r="H251" s="30">
        <v>1745.8</v>
      </c>
      <c r="I251" s="65">
        <f t="shared" si="13"/>
        <v>0</v>
      </c>
      <c r="J251" s="72"/>
      <c r="K251" s="72">
        <f t="shared" si="15"/>
        <v>66.35499809958189</v>
      </c>
      <c r="L251" s="72">
        <f t="shared" si="14"/>
        <v>66.3549980995819</v>
      </c>
    </row>
    <row r="252" spans="1:12" ht="38.25">
      <c r="A252" s="29"/>
      <c r="B252" s="29"/>
      <c r="C252" s="29" t="s">
        <v>271</v>
      </c>
      <c r="D252" s="29" t="s">
        <v>441</v>
      </c>
      <c r="E252" s="30"/>
      <c r="F252" s="30">
        <v>2504.4</v>
      </c>
      <c r="G252" s="30">
        <v>2504.4</v>
      </c>
      <c r="H252" s="30">
        <v>1712</v>
      </c>
      <c r="I252" s="65">
        <f t="shared" si="13"/>
        <v>0</v>
      </c>
      <c r="J252" s="72"/>
      <c r="K252" s="72">
        <f t="shared" si="15"/>
        <v>68.35968695096629</v>
      </c>
      <c r="L252" s="72">
        <f t="shared" si="14"/>
        <v>68.35968695096629</v>
      </c>
    </row>
    <row r="253" spans="1:12" ht="38.25">
      <c r="A253" s="29"/>
      <c r="B253" s="29"/>
      <c r="C253" s="29" t="s">
        <v>442</v>
      </c>
      <c r="D253" s="29" t="s">
        <v>443</v>
      </c>
      <c r="E253" s="30"/>
      <c r="F253" s="30">
        <v>126.6</v>
      </c>
      <c r="G253" s="30">
        <v>126.6</v>
      </c>
      <c r="H253" s="30">
        <v>33.8</v>
      </c>
      <c r="I253" s="65">
        <f t="shared" si="13"/>
        <v>0</v>
      </c>
      <c r="J253" s="72"/>
      <c r="K253" s="72">
        <f t="shared" si="15"/>
        <v>26.69826224328594</v>
      </c>
      <c r="L253" s="72">
        <f t="shared" si="14"/>
        <v>26.69826224328594</v>
      </c>
    </row>
    <row r="254" spans="1:12" ht="25.5">
      <c r="A254" s="29"/>
      <c r="B254" s="29"/>
      <c r="C254" s="29" t="s">
        <v>156</v>
      </c>
      <c r="D254" s="29" t="s">
        <v>199</v>
      </c>
      <c r="E254" s="30"/>
      <c r="F254" s="30">
        <v>1169.1</v>
      </c>
      <c r="G254" s="30">
        <v>1169.1</v>
      </c>
      <c r="H254" s="30">
        <v>870.7</v>
      </c>
      <c r="I254" s="65">
        <f t="shared" si="13"/>
        <v>0</v>
      </c>
      <c r="J254" s="72"/>
      <c r="K254" s="72">
        <f t="shared" si="15"/>
        <v>74.47609272089642</v>
      </c>
      <c r="L254" s="72">
        <f t="shared" si="14"/>
        <v>74.47609272089642</v>
      </c>
    </row>
    <row r="255" spans="1:12" s="32" customFormat="1" ht="38.25">
      <c r="A255" s="29"/>
      <c r="B255" s="29"/>
      <c r="C255" s="29" t="s">
        <v>275</v>
      </c>
      <c r="D255" s="29" t="s">
        <v>444</v>
      </c>
      <c r="E255" s="30"/>
      <c r="F255" s="30">
        <v>383.9</v>
      </c>
      <c r="G255" s="30">
        <v>383.9</v>
      </c>
      <c r="H255" s="30">
        <v>383.9</v>
      </c>
      <c r="I255" s="65">
        <f t="shared" si="13"/>
        <v>0</v>
      </c>
      <c r="J255" s="72"/>
      <c r="K255" s="72">
        <f t="shared" si="15"/>
        <v>100</v>
      </c>
      <c r="L255" s="72">
        <f t="shared" si="14"/>
        <v>100</v>
      </c>
    </row>
    <row r="256" spans="1:12" s="39" customFormat="1" ht="51">
      <c r="A256" s="29"/>
      <c r="B256" s="29"/>
      <c r="C256" s="29" t="s">
        <v>274</v>
      </c>
      <c r="D256" s="29" t="s">
        <v>445</v>
      </c>
      <c r="E256" s="30"/>
      <c r="F256" s="30">
        <v>785.2</v>
      </c>
      <c r="G256" s="30">
        <v>785.2</v>
      </c>
      <c r="H256" s="30">
        <v>486.8</v>
      </c>
      <c r="I256" s="65">
        <f t="shared" si="13"/>
        <v>0</v>
      </c>
      <c r="J256" s="72"/>
      <c r="K256" s="72">
        <f t="shared" si="15"/>
        <v>61.996943453897096</v>
      </c>
      <c r="L256" s="72">
        <f t="shared" si="14"/>
        <v>61.996943453897096</v>
      </c>
    </row>
    <row r="257" spans="1:12" s="39" customFormat="1" ht="13.5">
      <c r="A257" s="49"/>
      <c r="B257" s="48" t="s">
        <v>193</v>
      </c>
      <c r="C257" s="48"/>
      <c r="D257" s="48" t="s">
        <v>194</v>
      </c>
      <c r="E257" s="50">
        <v>12389.7</v>
      </c>
      <c r="F257" s="50">
        <v>20295.199999999997</v>
      </c>
      <c r="G257" s="50">
        <v>20423.8</v>
      </c>
      <c r="H257" s="50">
        <v>10843.8</v>
      </c>
      <c r="I257" s="64">
        <f t="shared" si="13"/>
        <v>128.60000000000218</v>
      </c>
      <c r="J257" s="71">
        <f>H257*100/E257</f>
        <v>87.52270030751349</v>
      </c>
      <c r="K257" s="71">
        <f t="shared" si="15"/>
        <v>53.430367771689866</v>
      </c>
      <c r="L257" s="71">
        <f t="shared" si="14"/>
        <v>53.09393942361363</v>
      </c>
    </row>
    <row r="258" spans="1:12" ht="12.75">
      <c r="A258" s="29"/>
      <c r="B258" s="29"/>
      <c r="C258" s="29" t="s">
        <v>166</v>
      </c>
      <c r="D258" s="29" t="s">
        <v>165</v>
      </c>
      <c r="E258" s="30">
        <v>12389.7</v>
      </c>
      <c r="F258" s="30">
        <v>20295.199999999997</v>
      </c>
      <c r="G258" s="30">
        <v>20423.8</v>
      </c>
      <c r="H258" s="30">
        <v>10843.8</v>
      </c>
      <c r="I258" s="65">
        <f t="shared" si="13"/>
        <v>128.60000000000218</v>
      </c>
      <c r="J258" s="72">
        <f>H258*100/E258</f>
        <v>87.52270030751349</v>
      </c>
      <c r="K258" s="72">
        <f t="shared" si="15"/>
        <v>53.430367771689866</v>
      </c>
      <c r="L258" s="72">
        <f t="shared" si="14"/>
        <v>53.09393942361363</v>
      </c>
    </row>
    <row r="259" spans="1:12" ht="51">
      <c r="A259" s="29"/>
      <c r="B259" s="29"/>
      <c r="C259" s="29" t="s">
        <v>360</v>
      </c>
      <c r="D259" s="29" t="s">
        <v>361</v>
      </c>
      <c r="E259" s="30">
        <v>12389.7</v>
      </c>
      <c r="F259" s="30">
        <v>19562.4</v>
      </c>
      <c r="G259" s="30">
        <v>20423.8</v>
      </c>
      <c r="H259" s="30">
        <v>10843.8</v>
      </c>
      <c r="I259" s="65">
        <f t="shared" si="13"/>
        <v>861.3999999999978</v>
      </c>
      <c r="J259" s="72">
        <f>H259*100/E259</f>
        <v>87.52270030751349</v>
      </c>
      <c r="K259" s="72">
        <f t="shared" si="15"/>
        <v>55.43184885290148</v>
      </c>
      <c r="L259" s="72">
        <f t="shared" si="14"/>
        <v>53.09393942361363</v>
      </c>
    </row>
    <row r="260" spans="1:12" s="39" customFormat="1" ht="63.75">
      <c r="A260" s="29"/>
      <c r="B260" s="29"/>
      <c r="C260" s="29" t="s">
        <v>260</v>
      </c>
      <c r="D260" s="29" t="s">
        <v>241</v>
      </c>
      <c r="E260" s="30">
        <v>9215.9</v>
      </c>
      <c r="F260" s="30">
        <v>19562.5</v>
      </c>
      <c r="G260" s="30">
        <v>20423.8</v>
      </c>
      <c r="H260" s="30">
        <v>10843.8</v>
      </c>
      <c r="I260" s="65">
        <f t="shared" si="13"/>
        <v>861.2999999999993</v>
      </c>
      <c r="J260" s="72">
        <f>H260*100/E260</f>
        <v>117.66403715318091</v>
      </c>
      <c r="K260" s="72">
        <f t="shared" si="15"/>
        <v>55.431565495207664</v>
      </c>
      <c r="L260" s="72">
        <f t="shared" si="14"/>
        <v>53.09393942361363</v>
      </c>
    </row>
    <row r="261" spans="1:12" ht="63.75">
      <c r="A261" s="29"/>
      <c r="B261" s="29"/>
      <c r="C261" s="29" t="s">
        <v>446</v>
      </c>
      <c r="D261" s="29" t="s">
        <v>447</v>
      </c>
      <c r="E261" s="30">
        <v>3173.8</v>
      </c>
      <c r="F261" s="30">
        <v>0</v>
      </c>
      <c r="G261" s="30">
        <v>0</v>
      </c>
      <c r="H261" s="30"/>
      <c r="I261" s="65">
        <f t="shared" si="13"/>
        <v>0</v>
      </c>
      <c r="J261" s="72"/>
      <c r="K261" s="72"/>
      <c r="L261" s="72"/>
    </row>
    <row r="262" spans="1:12" s="32" customFormat="1" ht="13.5">
      <c r="A262" s="53"/>
      <c r="B262" s="47" t="s">
        <v>79</v>
      </c>
      <c r="C262" s="47"/>
      <c r="D262" s="47" t="s">
        <v>69</v>
      </c>
      <c r="E262" s="54">
        <v>4373</v>
      </c>
      <c r="F262" s="54">
        <v>41253.6</v>
      </c>
      <c r="G262" s="54">
        <v>41253.6</v>
      </c>
      <c r="H262" s="54">
        <v>41133.2</v>
      </c>
      <c r="I262" s="55">
        <f aca="true" t="shared" si="17" ref="I262:I278">G262-F262</f>
        <v>0</v>
      </c>
      <c r="J262" s="71">
        <f aca="true" t="shared" si="18" ref="J262:J305">H262*100/E262</f>
        <v>940.617425108621</v>
      </c>
      <c r="K262" s="70">
        <f aca="true" t="shared" si="19" ref="K262:K269">H262*100/F262</f>
        <v>99.70814668295614</v>
      </c>
      <c r="L262" s="70">
        <f aca="true" t="shared" si="20" ref="L262:L333">H262*100/G262</f>
        <v>99.70814668295614</v>
      </c>
    </row>
    <row r="263" spans="1:12" s="39" customFormat="1" ht="13.5">
      <c r="A263" s="49"/>
      <c r="B263" s="48" t="s">
        <v>250</v>
      </c>
      <c r="C263" s="48"/>
      <c r="D263" s="48" t="s">
        <v>448</v>
      </c>
      <c r="E263" s="50"/>
      <c r="F263" s="50">
        <v>2916.3</v>
      </c>
      <c r="G263" s="50">
        <v>2916.3</v>
      </c>
      <c r="H263" s="50">
        <v>2916.3</v>
      </c>
      <c r="I263" s="64">
        <f t="shared" si="17"/>
        <v>0</v>
      </c>
      <c r="J263" s="71"/>
      <c r="K263" s="71">
        <f t="shared" si="19"/>
        <v>100</v>
      </c>
      <c r="L263" s="71">
        <f t="shared" si="20"/>
        <v>100</v>
      </c>
    </row>
    <row r="264" spans="1:12" ht="38.25">
      <c r="A264" s="29"/>
      <c r="B264" s="29"/>
      <c r="C264" s="29" t="s">
        <v>449</v>
      </c>
      <c r="D264" s="29" t="s">
        <v>450</v>
      </c>
      <c r="E264" s="30"/>
      <c r="F264" s="30">
        <v>2916.3</v>
      </c>
      <c r="G264" s="30">
        <v>2916.3</v>
      </c>
      <c r="H264" s="30">
        <v>2916.3</v>
      </c>
      <c r="I264" s="65">
        <f t="shared" si="17"/>
        <v>0</v>
      </c>
      <c r="J264" s="72"/>
      <c r="K264" s="72">
        <f t="shared" si="19"/>
        <v>100</v>
      </c>
      <c r="L264" s="72">
        <f t="shared" si="20"/>
        <v>100</v>
      </c>
    </row>
    <row r="265" spans="1:12" ht="25.5">
      <c r="A265" s="29"/>
      <c r="B265" s="29"/>
      <c r="C265" s="29" t="s">
        <v>451</v>
      </c>
      <c r="D265" s="29" t="s">
        <v>452</v>
      </c>
      <c r="E265" s="30"/>
      <c r="F265" s="30">
        <v>2916.3</v>
      </c>
      <c r="G265" s="30">
        <v>2916.3</v>
      </c>
      <c r="H265" s="30">
        <v>2916.3</v>
      </c>
      <c r="I265" s="65">
        <f t="shared" si="17"/>
        <v>0</v>
      </c>
      <c r="J265" s="72"/>
      <c r="K265" s="72">
        <f t="shared" si="19"/>
        <v>100</v>
      </c>
      <c r="L265" s="72">
        <f t="shared" si="20"/>
        <v>100</v>
      </c>
    </row>
    <row r="266" spans="1:12" s="39" customFormat="1" ht="13.5">
      <c r="A266" s="49"/>
      <c r="B266" s="48" t="s">
        <v>107</v>
      </c>
      <c r="C266" s="48"/>
      <c r="D266" s="48" t="s">
        <v>110</v>
      </c>
      <c r="E266" s="50">
        <v>4373</v>
      </c>
      <c r="F266" s="50">
        <v>38337.299999999996</v>
      </c>
      <c r="G266" s="50">
        <v>38337.3</v>
      </c>
      <c r="H266" s="50">
        <v>38216.9</v>
      </c>
      <c r="I266" s="64">
        <f t="shared" si="17"/>
        <v>0</v>
      </c>
      <c r="J266" s="71">
        <f t="shared" si="18"/>
        <v>873.9286530985594</v>
      </c>
      <c r="K266" s="71">
        <f t="shared" si="19"/>
        <v>99.68594554128748</v>
      </c>
      <c r="L266" s="71">
        <f t="shared" si="20"/>
        <v>99.68594554128745</v>
      </c>
    </row>
    <row r="267" spans="1:12" s="39" customFormat="1" ht="25.5">
      <c r="A267" s="29"/>
      <c r="B267" s="29"/>
      <c r="C267" s="29" t="s">
        <v>251</v>
      </c>
      <c r="D267" s="29" t="s">
        <v>252</v>
      </c>
      <c r="E267" s="30"/>
      <c r="F267" s="30">
        <v>0.2</v>
      </c>
      <c r="G267" s="30">
        <v>0.2</v>
      </c>
      <c r="H267" s="30">
        <v>0.2</v>
      </c>
      <c r="I267" s="65">
        <f t="shared" si="17"/>
        <v>0</v>
      </c>
      <c r="J267" s="72"/>
      <c r="K267" s="72">
        <f t="shared" si="19"/>
        <v>100</v>
      </c>
      <c r="L267" s="72">
        <f t="shared" si="20"/>
        <v>100</v>
      </c>
    </row>
    <row r="268" spans="1:12" ht="51">
      <c r="A268" s="29"/>
      <c r="B268" s="29"/>
      <c r="C268" s="29" t="s">
        <v>253</v>
      </c>
      <c r="D268" s="29" t="s">
        <v>453</v>
      </c>
      <c r="E268" s="30"/>
      <c r="F268" s="30">
        <v>0.2</v>
      </c>
      <c r="G268" s="30">
        <v>0.2</v>
      </c>
      <c r="H268" s="30">
        <v>0.2</v>
      </c>
      <c r="I268" s="65">
        <f t="shared" si="17"/>
        <v>0</v>
      </c>
      <c r="J268" s="71"/>
      <c r="K268" s="72">
        <f t="shared" si="19"/>
        <v>100</v>
      </c>
      <c r="L268" s="72">
        <f t="shared" si="20"/>
        <v>100</v>
      </c>
    </row>
    <row r="269" spans="1:12" ht="13.5">
      <c r="A269" s="29"/>
      <c r="B269" s="29"/>
      <c r="C269" s="29" t="s">
        <v>124</v>
      </c>
      <c r="D269" s="29" t="s">
        <v>80</v>
      </c>
      <c r="E269" s="30"/>
      <c r="F269" s="30">
        <v>33805.4</v>
      </c>
      <c r="G269" s="30">
        <v>33805.4</v>
      </c>
      <c r="H269" s="30">
        <v>33805.4</v>
      </c>
      <c r="I269" s="65">
        <f t="shared" si="17"/>
        <v>0</v>
      </c>
      <c r="J269" s="71"/>
      <c r="K269" s="72">
        <f t="shared" si="19"/>
        <v>100</v>
      </c>
      <c r="L269" s="72">
        <f t="shared" si="20"/>
        <v>100</v>
      </c>
    </row>
    <row r="270" spans="1:12" ht="38.25">
      <c r="A270" s="29"/>
      <c r="B270" s="29"/>
      <c r="C270" s="29" t="s">
        <v>99</v>
      </c>
      <c r="D270" s="29" t="s">
        <v>140</v>
      </c>
      <c r="E270" s="30"/>
      <c r="F270" s="30">
        <v>33805.4</v>
      </c>
      <c r="G270" s="30">
        <v>33805.4</v>
      </c>
      <c r="H270" s="30">
        <v>33805.4</v>
      </c>
      <c r="I270" s="65">
        <f t="shared" si="17"/>
        <v>0</v>
      </c>
      <c r="J270" s="71"/>
      <c r="K270" s="72">
        <f aca="true" t="shared" si="21" ref="K270:K277">H270*100/F270</f>
        <v>100</v>
      </c>
      <c r="L270" s="72">
        <f aca="true" t="shared" si="22" ref="L270:L277">H270*100/G270</f>
        <v>100</v>
      </c>
    </row>
    <row r="271" spans="1:12" ht="89.25">
      <c r="A271" s="29"/>
      <c r="B271" s="29"/>
      <c r="C271" s="29" t="s">
        <v>454</v>
      </c>
      <c r="D271" s="29" t="s">
        <v>455</v>
      </c>
      <c r="E271" s="30"/>
      <c r="F271" s="30">
        <v>33805.4</v>
      </c>
      <c r="G271" s="30">
        <v>33805.4</v>
      </c>
      <c r="H271" s="30">
        <v>33805.4</v>
      </c>
      <c r="I271" s="65">
        <f t="shared" si="17"/>
        <v>0</v>
      </c>
      <c r="J271" s="71"/>
      <c r="K271" s="72">
        <f t="shared" si="21"/>
        <v>100</v>
      </c>
      <c r="L271" s="72">
        <f t="shared" si="22"/>
        <v>100</v>
      </c>
    </row>
    <row r="272" spans="1:12" ht="25.5">
      <c r="A272" s="29"/>
      <c r="B272" s="29"/>
      <c r="C272" s="29" t="s">
        <v>156</v>
      </c>
      <c r="D272" s="29" t="s">
        <v>199</v>
      </c>
      <c r="E272" s="30">
        <v>4373</v>
      </c>
      <c r="F272" s="30">
        <v>4531.7</v>
      </c>
      <c r="G272" s="30">
        <v>4531.7</v>
      </c>
      <c r="H272" s="30">
        <v>4411.3</v>
      </c>
      <c r="I272" s="65">
        <f t="shared" si="17"/>
        <v>0</v>
      </c>
      <c r="J272" s="72">
        <f t="shared" si="18"/>
        <v>100.87582895037731</v>
      </c>
      <c r="K272" s="72">
        <f t="shared" si="21"/>
        <v>97.34316040338064</v>
      </c>
      <c r="L272" s="72">
        <f t="shared" si="22"/>
        <v>97.34316040338064</v>
      </c>
    </row>
    <row r="273" spans="1:12" ht="51">
      <c r="A273" s="29"/>
      <c r="B273" s="29"/>
      <c r="C273" s="29" t="s">
        <v>456</v>
      </c>
      <c r="D273" s="29" t="s">
        <v>457</v>
      </c>
      <c r="E273" s="30">
        <v>4373</v>
      </c>
      <c r="F273" s="30">
        <v>4531.7</v>
      </c>
      <c r="G273" s="30">
        <v>4531.7</v>
      </c>
      <c r="H273" s="30">
        <v>4411.3</v>
      </c>
      <c r="I273" s="65">
        <f t="shared" si="17"/>
        <v>0</v>
      </c>
      <c r="J273" s="72">
        <f t="shared" si="18"/>
        <v>100.87582895037731</v>
      </c>
      <c r="K273" s="72">
        <f t="shared" si="21"/>
        <v>97.34316040338064</v>
      </c>
      <c r="L273" s="72">
        <f t="shared" si="22"/>
        <v>97.34316040338064</v>
      </c>
    </row>
    <row r="274" spans="1:12" s="32" customFormat="1" ht="12.75">
      <c r="A274" s="53"/>
      <c r="B274" s="47" t="s">
        <v>205</v>
      </c>
      <c r="C274" s="47"/>
      <c r="D274" s="47" t="s">
        <v>206</v>
      </c>
      <c r="E274" s="54">
        <v>1461</v>
      </c>
      <c r="F274" s="54">
        <v>1624</v>
      </c>
      <c r="G274" s="54">
        <v>1624</v>
      </c>
      <c r="H274" s="54">
        <v>1624</v>
      </c>
      <c r="I274" s="55">
        <f t="shared" si="17"/>
        <v>0</v>
      </c>
      <c r="J274" s="70">
        <f t="shared" si="18"/>
        <v>111.15674195756331</v>
      </c>
      <c r="K274" s="70">
        <f t="shared" si="21"/>
        <v>100</v>
      </c>
      <c r="L274" s="70">
        <f t="shared" si="22"/>
        <v>100</v>
      </c>
    </row>
    <row r="275" spans="1:12" s="39" customFormat="1" ht="13.5">
      <c r="A275" s="49"/>
      <c r="B275" s="48" t="s">
        <v>207</v>
      </c>
      <c r="C275" s="48"/>
      <c r="D275" s="48" t="s">
        <v>225</v>
      </c>
      <c r="E275" s="50">
        <v>1461</v>
      </c>
      <c r="F275" s="50">
        <v>1624</v>
      </c>
      <c r="G275" s="50">
        <v>1624</v>
      </c>
      <c r="H275" s="50">
        <v>1624</v>
      </c>
      <c r="I275" s="64">
        <f t="shared" si="17"/>
        <v>0</v>
      </c>
      <c r="J275" s="71">
        <f t="shared" si="18"/>
        <v>111.15674195756331</v>
      </c>
      <c r="K275" s="71">
        <f t="shared" si="21"/>
        <v>100</v>
      </c>
      <c r="L275" s="71">
        <f t="shared" si="22"/>
        <v>100</v>
      </c>
    </row>
    <row r="276" spans="1:12" ht="25.5">
      <c r="A276" s="29"/>
      <c r="B276" s="29"/>
      <c r="C276" s="29" t="s">
        <v>208</v>
      </c>
      <c r="D276" s="29" t="s">
        <v>210</v>
      </c>
      <c r="E276" s="30">
        <v>1461</v>
      </c>
      <c r="F276" s="30">
        <v>1624</v>
      </c>
      <c r="G276" s="30">
        <v>1624</v>
      </c>
      <c r="H276" s="30">
        <v>1624</v>
      </c>
      <c r="I276" s="65">
        <f t="shared" si="17"/>
        <v>0</v>
      </c>
      <c r="J276" s="72">
        <f t="shared" si="18"/>
        <v>111.15674195756331</v>
      </c>
      <c r="K276" s="72">
        <f t="shared" si="21"/>
        <v>100</v>
      </c>
      <c r="L276" s="72">
        <f t="shared" si="22"/>
        <v>100</v>
      </c>
    </row>
    <row r="277" spans="1:12" ht="12.75">
      <c r="A277" s="29"/>
      <c r="B277" s="29"/>
      <c r="C277" s="29" t="s">
        <v>209</v>
      </c>
      <c r="D277" s="29" t="s">
        <v>234</v>
      </c>
      <c r="E277" s="30">
        <v>1461</v>
      </c>
      <c r="F277" s="30">
        <v>1624</v>
      </c>
      <c r="G277" s="30">
        <v>1624</v>
      </c>
      <c r="H277" s="30">
        <v>1624</v>
      </c>
      <c r="I277" s="65">
        <f t="shared" si="17"/>
        <v>0</v>
      </c>
      <c r="J277" s="72">
        <f t="shared" si="18"/>
        <v>111.15674195756331</v>
      </c>
      <c r="K277" s="72">
        <f t="shared" si="21"/>
        <v>100</v>
      </c>
      <c r="L277" s="72">
        <f t="shared" si="22"/>
        <v>100</v>
      </c>
    </row>
    <row r="278" spans="1:12" s="32" customFormat="1" ht="25.5">
      <c r="A278" s="74" t="s">
        <v>232</v>
      </c>
      <c r="B278" s="74"/>
      <c r="C278" s="74"/>
      <c r="D278" s="74" t="s">
        <v>227</v>
      </c>
      <c r="E278" s="75">
        <v>2641</v>
      </c>
      <c r="F278" s="75">
        <v>2821.4</v>
      </c>
      <c r="G278" s="75">
        <v>2821.4</v>
      </c>
      <c r="H278" s="75">
        <v>2711.7</v>
      </c>
      <c r="I278" s="57">
        <f t="shared" si="17"/>
        <v>0</v>
      </c>
      <c r="J278" s="69">
        <f t="shared" si="18"/>
        <v>102.67701628171147</v>
      </c>
      <c r="K278" s="69">
        <f>H278*100/F278</f>
        <v>96.11185936060112</v>
      </c>
      <c r="L278" s="69">
        <f t="shared" si="20"/>
        <v>96.11185936060112</v>
      </c>
    </row>
    <row r="279" spans="1:12" s="78" customFormat="1" ht="12.75">
      <c r="A279" s="81"/>
      <c r="B279" s="44" t="s">
        <v>6</v>
      </c>
      <c r="C279" s="81"/>
      <c r="D279" s="81" t="s">
        <v>8</v>
      </c>
      <c r="E279" s="38">
        <v>2641</v>
      </c>
      <c r="F279" s="38">
        <v>2821.4</v>
      </c>
      <c r="G279" s="38">
        <v>2821.4</v>
      </c>
      <c r="H279" s="38">
        <v>2711.7</v>
      </c>
      <c r="I279" s="55"/>
      <c r="J279" s="70"/>
      <c r="K279" s="70"/>
      <c r="L279" s="70"/>
    </row>
    <row r="280" spans="1:12" s="39" customFormat="1" ht="54">
      <c r="A280" s="42"/>
      <c r="B280" s="42" t="s">
        <v>14</v>
      </c>
      <c r="C280" s="42" t="s">
        <v>7</v>
      </c>
      <c r="D280" s="42" t="s">
        <v>148</v>
      </c>
      <c r="E280" s="43">
        <v>2641</v>
      </c>
      <c r="F280" s="43">
        <v>2821.4</v>
      </c>
      <c r="G280" s="43">
        <v>2821.4</v>
      </c>
      <c r="H280" s="43">
        <v>2711.7</v>
      </c>
      <c r="I280" s="64">
        <f aca="true" t="shared" si="23" ref="I280:I311">G280-F280</f>
        <v>0</v>
      </c>
      <c r="J280" s="71">
        <f t="shared" si="18"/>
        <v>102.67701628171147</v>
      </c>
      <c r="K280" s="71">
        <f aca="true" t="shared" si="24" ref="K280:K299">H280*100/F280</f>
        <v>96.11185936060112</v>
      </c>
      <c r="L280" s="71">
        <f t="shared" si="20"/>
        <v>96.11185936060112</v>
      </c>
    </row>
    <row r="281" spans="1:12" ht="38.25">
      <c r="A281" s="40"/>
      <c r="B281" s="40"/>
      <c r="C281" s="40" t="s">
        <v>10</v>
      </c>
      <c r="D281" s="40" t="s">
        <v>11</v>
      </c>
      <c r="E281" s="41">
        <v>2641</v>
      </c>
      <c r="F281" s="41">
        <v>2821.4</v>
      </c>
      <c r="G281" s="41">
        <v>2821.4</v>
      </c>
      <c r="H281" s="41">
        <v>2711.7</v>
      </c>
      <c r="I281" s="65">
        <f t="shared" si="23"/>
        <v>0</v>
      </c>
      <c r="J281" s="72">
        <f t="shared" si="18"/>
        <v>102.67701628171147</v>
      </c>
      <c r="K281" s="72">
        <f t="shared" si="24"/>
        <v>96.11185936060112</v>
      </c>
      <c r="L281" s="72">
        <f t="shared" si="20"/>
        <v>96.11185936060112</v>
      </c>
    </row>
    <row r="282" spans="1:12" ht="12.75">
      <c r="A282" s="40"/>
      <c r="B282" s="40"/>
      <c r="C282" s="40" t="s">
        <v>15</v>
      </c>
      <c r="D282" s="40" t="s">
        <v>16</v>
      </c>
      <c r="E282" s="41">
        <v>1234.2</v>
      </c>
      <c r="F282" s="41">
        <v>1328.9</v>
      </c>
      <c r="G282" s="41">
        <v>1328.9</v>
      </c>
      <c r="H282" s="41">
        <v>1220.1</v>
      </c>
      <c r="I282" s="65">
        <f t="shared" si="23"/>
        <v>0</v>
      </c>
      <c r="J282" s="72">
        <f t="shared" si="18"/>
        <v>98.85755955274671</v>
      </c>
      <c r="K282" s="72">
        <f t="shared" si="24"/>
        <v>91.81277748513807</v>
      </c>
      <c r="L282" s="72">
        <f t="shared" si="20"/>
        <v>91.81277748513807</v>
      </c>
    </row>
    <row r="283" spans="1:12" ht="25.5">
      <c r="A283" s="40"/>
      <c r="B283" s="40"/>
      <c r="C283" s="40" t="s">
        <v>91</v>
      </c>
      <c r="D283" s="40" t="s">
        <v>92</v>
      </c>
      <c r="E283" s="41">
        <v>1298.8</v>
      </c>
      <c r="F283" s="41">
        <v>1418.6</v>
      </c>
      <c r="G283" s="41">
        <v>1418.6</v>
      </c>
      <c r="H283" s="41">
        <v>1417.9</v>
      </c>
      <c r="I283" s="65">
        <f t="shared" si="23"/>
        <v>0</v>
      </c>
      <c r="J283" s="72">
        <f t="shared" si="18"/>
        <v>109.17000307976595</v>
      </c>
      <c r="K283" s="72">
        <f t="shared" si="24"/>
        <v>99.95065557591992</v>
      </c>
      <c r="L283" s="72">
        <f t="shared" si="20"/>
        <v>99.95065557591992</v>
      </c>
    </row>
    <row r="284" spans="1:12" ht="25.5">
      <c r="A284" s="40"/>
      <c r="B284" s="40"/>
      <c r="C284" s="40" t="s">
        <v>93</v>
      </c>
      <c r="D284" s="40" t="s">
        <v>238</v>
      </c>
      <c r="E284" s="41">
        <v>108</v>
      </c>
      <c r="F284" s="41">
        <v>73.9</v>
      </c>
      <c r="G284" s="41">
        <v>73.9</v>
      </c>
      <c r="H284" s="41">
        <v>73.7</v>
      </c>
      <c r="I284" s="65">
        <f t="shared" si="23"/>
        <v>0</v>
      </c>
      <c r="J284" s="72">
        <f t="shared" si="18"/>
        <v>68.24074074074075</v>
      </c>
      <c r="K284" s="72">
        <f t="shared" si="24"/>
        <v>99.7293640054127</v>
      </c>
      <c r="L284" s="72">
        <f t="shared" si="20"/>
        <v>99.7293640054127</v>
      </c>
    </row>
    <row r="285" spans="1:12" s="77" customFormat="1" ht="32.25" customHeight="1">
      <c r="A285" s="82" t="s">
        <v>90</v>
      </c>
      <c r="B285" s="82"/>
      <c r="C285" s="82"/>
      <c r="D285" s="82" t="s">
        <v>87</v>
      </c>
      <c r="E285" s="83">
        <v>105126.7</v>
      </c>
      <c r="F285" s="83">
        <v>177151.69999999998</v>
      </c>
      <c r="G285" s="83">
        <v>172855.2</v>
      </c>
      <c r="H285" s="83">
        <v>149669.4</v>
      </c>
      <c r="I285" s="57">
        <f t="shared" si="23"/>
        <v>-4296.499999999971</v>
      </c>
      <c r="J285" s="69">
        <f t="shared" si="18"/>
        <v>142.37049198728772</v>
      </c>
      <c r="K285" s="69">
        <f t="shared" si="24"/>
        <v>84.48657280737358</v>
      </c>
      <c r="L285" s="69">
        <f t="shared" si="20"/>
        <v>86.58657651028143</v>
      </c>
    </row>
    <row r="286" spans="1:12" s="32" customFormat="1" ht="12.75">
      <c r="A286" s="86"/>
      <c r="B286" s="86" t="s">
        <v>6</v>
      </c>
      <c r="C286" s="86"/>
      <c r="D286" s="86" t="s">
        <v>8</v>
      </c>
      <c r="E286" s="87">
        <v>51895.2</v>
      </c>
      <c r="F286" s="87">
        <v>27843.900000000005</v>
      </c>
      <c r="G286" s="87">
        <v>18539.1</v>
      </c>
      <c r="H286" s="87">
        <v>7744.5</v>
      </c>
      <c r="I286" s="55">
        <f t="shared" si="23"/>
        <v>-9304.800000000007</v>
      </c>
      <c r="J286" s="70">
        <f t="shared" si="18"/>
        <v>14.923345511723628</v>
      </c>
      <c r="K286" s="70">
        <f t="shared" si="24"/>
        <v>27.81399157445616</v>
      </c>
      <c r="L286" s="70">
        <f t="shared" si="20"/>
        <v>41.77387251808341</v>
      </c>
    </row>
    <row r="287" spans="1:12" s="39" customFormat="1" ht="54">
      <c r="A287" s="88"/>
      <c r="B287" s="88" t="s">
        <v>22</v>
      </c>
      <c r="C287" s="88"/>
      <c r="D287" s="88" t="s">
        <v>132</v>
      </c>
      <c r="E287" s="89">
        <v>6904.3</v>
      </c>
      <c r="F287" s="89">
        <v>7813.800000000001</v>
      </c>
      <c r="G287" s="89">
        <v>7813.8</v>
      </c>
      <c r="H287" s="89">
        <v>7515.5</v>
      </c>
      <c r="I287" s="64">
        <f t="shared" si="23"/>
        <v>0</v>
      </c>
      <c r="J287" s="71">
        <f t="shared" si="18"/>
        <v>108.85245426763032</v>
      </c>
      <c r="K287" s="71">
        <f t="shared" si="24"/>
        <v>96.18239524943048</v>
      </c>
      <c r="L287" s="71">
        <f t="shared" si="20"/>
        <v>96.1823952494305</v>
      </c>
    </row>
    <row r="288" spans="1:12" ht="38.25">
      <c r="A288" s="84"/>
      <c r="B288" s="84"/>
      <c r="C288" s="84" t="s">
        <v>10</v>
      </c>
      <c r="D288" s="84" t="s">
        <v>11</v>
      </c>
      <c r="E288" s="85">
        <v>6847.5</v>
      </c>
      <c r="F288" s="85">
        <v>7426.6</v>
      </c>
      <c r="G288" s="85">
        <v>7426.6</v>
      </c>
      <c r="H288" s="85">
        <v>7128.3</v>
      </c>
      <c r="I288" s="65">
        <f t="shared" si="23"/>
        <v>0</v>
      </c>
      <c r="J288" s="72">
        <f t="shared" si="18"/>
        <v>104.10076670317635</v>
      </c>
      <c r="K288" s="72">
        <f t="shared" si="24"/>
        <v>95.98335712169768</v>
      </c>
      <c r="L288" s="72">
        <f t="shared" si="20"/>
        <v>95.98335712169768</v>
      </c>
    </row>
    <row r="289" spans="1:12" ht="12.75">
      <c r="A289" s="84"/>
      <c r="B289" s="84"/>
      <c r="C289" s="84" t="s">
        <v>15</v>
      </c>
      <c r="D289" s="84" t="s">
        <v>16</v>
      </c>
      <c r="E289" s="85">
        <v>6847.5</v>
      </c>
      <c r="F289" s="85">
        <v>7426.6</v>
      </c>
      <c r="G289" s="85">
        <v>7426.6</v>
      </c>
      <c r="H289" s="85">
        <v>7128.3</v>
      </c>
      <c r="I289" s="65">
        <f t="shared" si="23"/>
        <v>0</v>
      </c>
      <c r="J289" s="72">
        <f t="shared" si="18"/>
        <v>104.10076670317635</v>
      </c>
      <c r="K289" s="72">
        <f t="shared" si="24"/>
        <v>95.98335712169768</v>
      </c>
      <c r="L289" s="72">
        <f t="shared" si="20"/>
        <v>95.98335712169768</v>
      </c>
    </row>
    <row r="290" spans="1:12" ht="25.5">
      <c r="A290" s="84"/>
      <c r="B290" s="84"/>
      <c r="C290" s="84" t="s">
        <v>162</v>
      </c>
      <c r="D290" s="84" t="s">
        <v>161</v>
      </c>
      <c r="E290" s="85"/>
      <c r="F290" s="85">
        <v>351.3</v>
      </c>
      <c r="G290" s="85">
        <v>351.3</v>
      </c>
      <c r="H290" s="85">
        <v>351.3</v>
      </c>
      <c r="I290" s="65">
        <f t="shared" si="23"/>
        <v>0</v>
      </c>
      <c r="J290" s="72"/>
      <c r="K290" s="72">
        <f t="shared" si="24"/>
        <v>100</v>
      </c>
      <c r="L290" s="72">
        <f t="shared" si="20"/>
        <v>100</v>
      </c>
    </row>
    <row r="291" spans="1:12" s="39" customFormat="1" ht="25.5">
      <c r="A291" s="84"/>
      <c r="B291" s="84"/>
      <c r="C291" s="84" t="s">
        <v>462</v>
      </c>
      <c r="D291" s="84" t="s">
        <v>276</v>
      </c>
      <c r="E291" s="85"/>
      <c r="F291" s="85">
        <v>351.3</v>
      </c>
      <c r="G291" s="85">
        <v>351.3</v>
      </c>
      <c r="H291" s="85">
        <v>351.3</v>
      </c>
      <c r="I291" s="64">
        <f t="shared" si="23"/>
        <v>0</v>
      </c>
      <c r="J291" s="71"/>
      <c r="K291" s="72">
        <f t="shared" si="24"/>
        <v>100</v>
      </c>
      <c r="L291" s="72">
        <f t="shared" si="20"/>
        <v>100</v>
      </c>
    </row>
    <row r="292" spans="1:12" ht="12.75">
      <c r="A292" s="84"/>
      <c r="B292" s="84"/>
      <c r="C292" s="84" t="s">
        <v>124</v>
      </c>
      <c r="D292" s="84" t="s">
        <v>80</v>
      </c>
      <c r="E292" s="85">
        <v>56.8</v>
      </c>
      <c r="F292" s="85">
        <v>35.9</v>
      </c>
      <c r="G292" s="85">
        <v>35.9</v>
      </c>
      <c r="H292" s="85">
        <v>35.9</v>
      </c>
      <c r="I292" s="65">
        <f t="shared" si="23"/>
        <v>0</v>
      </c>
      <c r="J292" s="72">
        <f t="shared" si="18"/>
        <v>63.20422535211268</v>
      </c>
      <c r="K292" s="72">
        <f t="shared" si="24"/>
        <v>100</v>
      </c>
      <c r="L292" s="72">
        <f t="shared" si="20"/>
        <v>100</v>
      </c>
    </row>
    <row r="293" spans="1:12" ht="38.25">
      <c r="A293" s="84"/>
      <c r="B293" s="84"/>
      <c r="C293" s="84" t="s">
        <v>153</v>
      </c>
      <c r="D293" s="84" t="s">
        <v>154</v>
      </c>
      <c r="E293" s="85">
        <v>56.8</v>
      </c>
      <c r="F293" s="85">
        <v>35.9</v>
      </c>
      <c r="G293" s="85">
        <v>35.9</v>
      </c>
      <c r="H293" s="85">
        <v>35.9</v>
      </c>
      <c r="I293" s="65">
        <f t="shared" si="23"/>
        <v>0</v>
      </c>
      <c r="J293" s="72">
        <f t="shared" si="18"/>
        <v>63.20422535211268</v>
      </c>
      <c r="K293" s="72">
        <f t="shared" si="24"/>
        <v>100</v>
      </c>
      <c r="L293" s="72">
        <f t="shared" si="20"/>
        <v>100</v>
      </c>
    </row>
    <row r="294" spans="1:12" ht="38.25">
      <c r="A294" s="84"/>
      <c r="B294" s="84"/>
      <c r="C294" s="84" t="s">
        <v>23</v>
      </c>
      <c r="D294" s="84" t="s">
        <v>463</v>
      </c>
      <c r="E294" s="85">
        <v>56.8</v>
      </c>
      <c r="F294" s="85">
        <v>35.9</v>
      </c>
      <c r="G294" s="85">
        <v>35.9</v>
      </c>
      <c r="H294" s="85">
        <v>35.9</v>
      </c>
      <c r="I294" s="65">
        <f t="shared" si="23"/>
        <v>0</v>
      </c>
      <c r="J294" s="72">
        <f t="shared" si="18"/>
        <v>63.20422535211268</v>
      </c>
      <c r="K294" s="72">
        <f t="shared" si="24"/>
        <v>100</v>
      </c>
      <c r="L294" s="72">
        <f t="shared" si="20"/>
        <v>100</v>
      </c>
    </row>
    <row r="295" spans="1:12" s="39" customFormat="1" ht="13.5">
      <c r="A295" s="88"/>
      <c r="B295" s="88" t="s">
        <v>105</v>
      </c>
      <c r="C295" s="88"/>
      <c r="D295" s="88" t="s">
        <v>27</v>
      </c>
      <c r="E295" s="89">
        <v>44990.899999999994</v>
      </c>
      <c r="F295" s="89">
        <v>20030.099999999995</v>
      </c>
      <c r="G295" s="89">
        <v>10725.3</v>
      </c>
      <c r="H295" s="89">
        <v>229</v>
      </c>
      <c r="I295" s="64">
        <f t="shared" si="23"/>
        <v>-9304.799999999996</v>
      </c>
      <c r="J295" s="71">
        <f t="shared" si="18"/>
        <v>0.5089918183454877</v>
      </c>
      <c r="K295" s="71">
        <f t="shared" si="24"/>
        <v>1.143279364556343</v>
      </c>
      <c r="L295" s="71">
        <f t="shared" si="20"/>
        <v>2.1351384110467775</v>
      </c>
    </row>
    <row r="296" spans="1:12" ht="25.5">
      <c r="A296" s="84"/>
      <c r="B296" s="84"/>
      <c r="C296" s="84" t="s">
        <v>149</v>
      </c>
      <c r="D296" s="84" t="s">
        <v>171</v>
      </c>
      <c r="E296" s="85">
        <v>500</v>
      </c>
      <c r="F296" s="85">
        <v>2308</v>
      </c>
      <c r="G296" s="85">
        <v>2308</v>
      </c>
      <c r="H296" s="85">
        <v>229</v>
      </c>
      <c r="I296" s="65">
        <f t="shared" si="23"/>
        <v>0</v>
      </c>
      <c r="J296" s="72">
        <f t="shared" si="18"/>
        <v>45.8</v>
      </c>
      <c r="K296" s="72">
        <f t="shared" si="24"/>
        <v>9.922010398613518</v>
      </c>
      <c r="L296" s="72">
        <f t="shared" si="20"/>
        <v>9.922010398613518</v>
      </c>
    </row>
    <row r="297" spans="1:12" ht="38.25">
      <c r="A297" s="84"/>
      <c r="B297" s="84"/>
      <c r="C297" s="84" t="s">
        <v>113</v>
      </c>
      <c r="D297" s="84" t="s">
        <v>114</v>
      </c>
      <c r="E297" s="85">
        <v>500</v>
      </c>
      <c r="F297" s="85">
        <v>2308</v>
      </c>
      <c r="G297" s="85">
        <v>2308</v>
      </c>
      <c r="H297" s="85">
        <v>229</v>
      </c>
      <c r="I297" s="65">
        <f t="shared" si="23"/>
        <v>0</v>
      </c>
      <c r="J297" s="72">
        <f t="shared" si="18"/>
        <v>45.8</v>
      </c>
      <c r="K297" s="72">
        <f t="shared" si="24"/>
        <v>9.922010398613518</v>
      </c>
      <c r="L297" s="72">
        <f t="shared" si="20"/>
        <v>9.922010398613518</v>
      </c>
    </row>
    <row r="298" spans="1:12" ht="12.75">
      <c r="A298" s="84"/>
      <c r="B298" s="84"/>
      <c r="C298" s="84" t="s">
        <v>124</v>
      </c>
      <c r="D298" s="84" t="s">
        <v>80</v>
      </c>
      <c r="E298" s="85">
        <v>33384.6</v>
      </c>
      <c r="F298" s="85">
        <v>17721.900000000005</v>
      </c>
      <c r="G298" s="85">
        <v>8417.3</v>
      </c>
      <c r="H298" s="85">
        <v>0</v>
      </c>
      <c r="I298" s="65">
        <f t="shared" si="23"/>
        <v>-9304.600000000006</v>
      </c>
      <c r="J298" s="72">
        <f t="shared" si="18"/>
        <v>0</v>
      </c>
      <c r="K298" s="72">
        <f t="shared" si="24"/>
        <v>0</v>
      </c>
      <c r="L298" s="72">
        <f t="shared" si="20"/>
        <v>0</v>
      </c>
    </row>
    <row r="299" spans="1:12" ht="38.25">
      <c r="A299" s="84"/>
      <c r="B299" s="84"/>
      <c r="C299" s="84" t="s">
        <v>99</v>
      </c>
      <c r="D299" s="84" t="s">
        <v>140</v>
      </c>
      <c r="E299" s="85">
        <v>33384.6</v>
      </c>
      <c r="F299" s="85">
        <v>17721.900000000005</v>
      </c>
      <c r="G299" s="85">
        <v>8417.3</v>
      </c>
      <c r="H299" s="85">
        <v>0</v>
      </c>
      <c r="I299" s="65">
        <f t="shared" si="23"/>
        <v>-9304.600000000006</v>
      </c>
      <c r="J299" s="72">
        <f t="shared" si="18"/>
        <v>0</v>
      </c>
      <c r="K299" s="72">
        <f t="shared" si="24"/>
        <v>0</v>
      </c>
      <c r="L299" s="72">
        <f t="shared" si="20"/>
        <v>0</v>
      </c>
    </row>
    <row r="300" spans="1:12" s="39" customFormat="1" ht="13.5">
      <c r="A300" s="84"/>
      <c r="B300" s="84"/>
      <c r="C300" s="84">
        <v>5310000</v>
      </c>
      <c r="D300" s="84" t="s">
        <v>200</v>
      </c>
      <c r="E300" s="85">
        <v>11106.3</v>
      </c>
      <c r="F300" s="85">
        <v>0</v>
      </c>
      <c r="G300" s="85">
        <v>0</v>
      </c>
      <c r="H300" s="85">
        <v>0</v>
      </c>
      <c r="I300" s="64">
        <f t="shared" si="23"/>
        <v>0</v>
      </c>
      <c r="J300" s="71">
        <f t="shared" si="18"/>
        <v>0</v>
      </c>
      <c r="K300" s="71"/>
      <c r="L300" s="71"/>
    </row>
    <row r="301" spans="1:12" ht="25.5">
      <c r="A301" s="84"/>
      <c r="B301" s="84"/>
      <c r="C301" s="84" t="s">
        <v>101</v>
      </c>
      <c r="D301" s="84" t="s">
        <v>100</v>
      </c>
      <c r="E301" s="85">
        <v>11106.3</v>
      </c>
      <c r="F301" s="85">
        <v>0</v>
      </c>
      <c r="G301" s="85">
        <v>0</v>
      </c>
      <c r="H301" s="85">
        <v>0</v>
      </c>
      <c r="I301" s="65">
        <f t="shared" si="23"/>
        <v>0</v>
      </c>
      <c r="J301" s="72">
        <f t="shared" si="18"/>
        <v>0</v>
      </c>
      <c r="K301" s="72"/>
      <c r="L301" s="72"/>
    </row>
    <row r="302" spans="1:12" s="32" customFormat="1" ht="12.75">
      <c r="A302" s="86"/>
      <c r="B302" s="86" t="s">
        <v>34</v>
      </c>
      <c r="C302" s="86"/>
      <c r="D302" s="86" t="s">
        <v>35</v>
      </c>
      <c r="E302" s="87">
        <v>12401.8</v>
      </c>
      <c r="F302" s="87">
        <v>20247.1</v>
      </c>
      <c r="G302" s="87">
        <v>20247.1</v>
      </c>
      <c r="H302" s="87">
        <v>17701.3</v>
      </c>
      <c r="I302" s="55">
        <f t="shared" si="23"/>
        <v>0</v>
      </c>
      <c r="J302" s="70">
        <f t="shared" si="18"/>
        <v>142.73170023706237</v>
      </c>
      <c r="K302" s="70">
        <f aca="true" t="shared" si="25" ref="K302:K333">H302*100/F302</f>
        <v>87.42634747692263</v>
      </c>
      <c r="L302" s="70">
        <f t="shared" si="20"/>
        <v>87.42634747692263</v>
      </c>
    </row>
    <row r="303" spans="1:12" s="39" customFormat="1" ht="13.5">
      <c r="A303" s="88"/>
      <c r="B303" s="88" t="s">
        <v>38</v>
      </c>
      <c r="C303" s="88"/>
      <c r="D303" s="88" t="s">
        <v>159</v>
      </c>
      <c r="E303" s="89">
        <v>12401.8</v>
      </c>
      <c r="F303" s="89">
        <v>20247.1</v>
      </c>
      <c r="G303" s="89">
        <v>20247.1</v>
      </c>
      <c r="H303" s="89">
        <v>17701.3</v>
      </c>
      <c r="I303" s="64">
        <f t="shared" si="23"/>
        <v>0</v>
      </c>
      <c r="J303" s="71">
        <f t="shared" si="18"/>
        <v>142.73170023706237</v>
      </c>
      <c r="K303" s="71">
        <f t="shared" si="25"/>
        <v>87.42634747692263</v>
      </c>
      <c r="L303" s="71">
        <f t="shared" si="20"/>
        <v>87.42634747692263</v>
      </c>
    </row>
    <row r="304" spans="1:12" ht="38.25">
      <c r="A304" s="84"/>
      <c r="B304" s="84"/>
      <c r="C304" s="84" t="s">
        <v>287</v>
      </c>
      <c r="D304" s="84" t="s">
        <v>464</v>
      </c>
      <c r="E304" s="85">
        <v>210.4</v>
      </c>
      <c r="F304" s="85">
        <v>418.4</v>
      </c>
      <c r="G304" s="85">
        <v>418.4</v>
      </c>
      <c r="H304" s="85">
        <v>208</v>
      </c>
      <c r="I304" s="65">
        <f t="shared" si="23"/>
        <v>0</v>
      </c>
      <c r="J304" s="72">
        <f t="shared" si="18"/>
        <v>98.85931558935361</v>
      </c>
      <c r="K304" s="72">
        <f t="shared" si="25"/>
        <v>49.713193116634805</v>
      </c>
      <c r="L304" s="72">
        <f t="shared" si="20"/>
        <v>49.713193116634805</v>
      </c>
    </row>
    <row r="305" spans="1:12" ht="51">
      <c r="A305" s="84"/>
      <c r="B305" s="84"/>
      <c r="C305" s="84" t="s">
        <v>288</v>
      </c>
      <c r="D305" s="84" t="s">
        <v>465</v>
      </c>
      <c r="E305" s="85">
        <v>12191.4</v>
      </c>
      <c r="F305" s="85">
        <v>19437</v>
      </c>
      <c r="G305" s="85">
        <v>19437</v>
      </c>
      <c r="H305" s="85">
        <v>17493.3</v>
      </c>
      <c r="I305" s="65">
        <f t="shared" si="23"/>
        <v>0</v>
      </c>
      <c r="J305" s="72">
        <f t="shared" si="18"/>
        <v>143.4888527978739</v>
      </c>
      <c r="K305" s="72">
        <f t="shared" si="25"/>
        <v>90</v>
      </c>
      <c r="L305" s="72">
        <f t="shared" si="20"/>
        <v>90</v>
      </c>
    </row>
    <row r="306" spans="1:12" ht="12.75">
      <c r="A306" s="84"/>
      <c r="B306" s="84"/>
      <c r="C306" s="84" t="s">
        <v>124</v>
      </c>
      <c r="D306" s="84" t="s">
        <v>80</v>
      </c>
      <c r="E306" s="85"/>
      <c r="F306" s="85">
        <v>391.7</v>
      </c>
      <c r="G306" s="85">
        <v>391.7</v>
      </c>
      <c r="H306" s="85">
        <v>0</v>
      </c>
      <c r="I306" s="65">
        <f t="shared" si="23"/>
        <v>0</v>
      </c>
      <c r="J306" s="72"/>
      <c r="K306" s="72">
        <f t="shared" si="25"/>
        <v>0</v>
      </c>
      <c r="L306" s="72">
        <f t="shared" si="20"/>
        <v>0</v>
      </c>
    </row>
    <row r="307" spans="1:12" ht="38.25">
      <c r="A307" s="84"/>
      <c r="B307" s="84"/>
      <c r="C307" s="84" t="s">
        <v>99</v>
      </c>
      <c r="D307" s="84" t="s">
        <v>140</v>
      </c>
      <c r="E307" s="85"/>
      <c r="F307" s="85">
        <v>391.7</v>
      </c>
      <c r="G307" s="85">
        <v>391.7</v>
      </c>
      <c r="H307" s="85">
        <v>0</v>
      </c>
      <c r="I307" s="65">
        <f t="shared" si="23"/>
        <v>0</v>
      </c>
      <c r="J307" s="72"/>
      <c r="K307" s="72">
        <f t="shared" si="25"/>
        <v>0</v>
      </c>
      <c r="L307" s="72">
        <f t="shared" si="20"/>
        <v>0</v>
      </c>
    </row>
    <row r="308" spans="1:12" ht="12.75">
      <c r="A308" s="84"/>
      <c r="B308" s="84"/>
      <c r="C308" s="84" t="s">
        <v>272</v>
      </c>
      <c r="D308" s="84" t="s">
        <v>265</v>
      </c>
      <c r="E308" s="85"/>
      <c r="F308" s="85">
        <v>391.7</v>
      </c>
      <c r="G308" s="85">
        <v>391.7</v>
      </c>
      <c r="H308" s="85">
        <v>0</v>
      </c>
      <c r="I308" s="65">
        <f t="shared" si="23"/>
        <v>0</v>
      </c>
      <c r="J308" s="72"/>
      <c r="K308" s="72">
        <f t="shared" si="25"/>
        <v>0</v>
      </c>
      <c r="L308" s="72">
        <f t="shared" si="20"/>
        <v>0</v>
      </c>
    </row>
    <row r="309" spans="1:12" s="32" customFormat="1" ht="12.75">
      <c r="A309" s="86"/>
      <c r="B309" s="86" t="s">
        <v>44</v>
      </c>
      <c r="C309" s="86"/>
      <c r="D309" s="86" t="s">
        <v>45</v>
      </c>
      <c r="E309" s="87"/>
      <c r="F309" s="87">
        <v>79230.79999999999</v>
      </c>
      <c r="G309" s="87">
        <v>79492.2</v>
      </c>
      <c r="H309" s="87">
        <v>77244.2</v>
      </c>
      <c r="I309" s="55">
        <f t="shared" si="23"/>
        <v>261.40000000000873</v>
      </c>
      <c r="J309" s="70"/>
      <c r="K309" s="70">
        <f t="shared" si="25"/>
        <v>97.49264175043041</v>
      </c>
      <c r="L309" s="70">
        <f t="shared" si="20"/>
        <v>97.17204958473914</v>
      </c>
    </row>
    <row r="310" spans="1:12" s="39" customFormat="1" ht="13.5">
      <c r="A310" s="88"/>
      <c r="B310" s="88" t="s">
        <v>254</v>
      </c>
      <c r="C310" s="88"/>
      <c r="D310" s="88" t="s">
        <v>255</v>
      </c>
      <c r="E310" s="89"/>
      <c r="F310" s="89">
        <v>76354.59999999999</v>
      </c>
      <c r="G310" s="89">
        <v>76616</v>
      </c>
      <c r="H310" s="89">
        <v>76344.2</v>
      </c>
      <c r="I310" s="64">
        <f t="shared" si="23"/>
        <v>261.40000000000873</v>
      </c>
      <c r="J310" s="71"/>
      <c r="K310" s="71">
        <f t="shared" si="25"/>
        <v>99.98637934060294</v>
      </c>
      <c r="L310" s="71">
        <f t="shared" si="20"/>
        <v>99.6452438133027</v>
      </c>
    </row>
    <row r="311" spans="1:12" ht="12.75">
      <c r="A311" s="84"/>
      <c r="B311" s="84"/>
      <c r="C311" s="84" t="s">
        <v>124</v>
      </c>
      <c r="D311" s="84" t="s">
        <v>80</v>
      </c>
      <c r="E311" s="85"/>
      <c r="F311" s="85">
        <v>76354.59999999999</v>
      </c>
      <c r="G311" s="85">
        <v>76616</v>
      </c>
      <c r="H311" s="85">
        <v>76344.2</v>
      </c>
      <c r="I311" s="65">
        <f t="shared" si="23"/>
        <v>261.40000000000873</v>
      </c>
      <c r="J311" s="72"/>
      <c r="K311" s="72">
        <f t="shared" si="25"/>
        <v>99.98637934060294</v>
      </c>
      <c r="L311" s="72">
        <f t="shared" si="20"/>
        <v>99.6452438133027</v>
      </c>
    </row>
    <row r="312" spans="1:12" ht="38.25">
      <c r="A312" s="84"/>
      <c r="B312" s="84"/>
      <c r="C312" s="84" t="s">
        <v>99</v>
      </c>
      <c r="D312" s="84" t="s">
        <v>140</v>
      </c>
      <c r="E312" s="85"/>
      <c r="F312" s="85">
        <v>76354.59999999999</v>
      </c>
      <c r="G312" s="85">
        <v>76616</v>
      </c>
      <c r="H312" s="85">
        <v>76344.2</v>
      </c>
      <c r="I312" s="65">
        <f aca="true" t="shared" si="26" ref="I312:I333">G312-F312</f>
        <v>261.40000000000873</v>
      </c>
      <c r="J312" s="72"/>
      <c r="K312" s="72">
        <f t="shared" si="25"/>
        <v>99.98637934060294</v>
      </c>
      <c r="L312" s="72">
        <f t="shared" si="20"/>
        <v>99.6452438133027</v>
      </c>
    </row>
    <row r="313" spans="1:12" s="32" customFormat="1" ht="38.25">
      <c r="A313" s="84"/>
      <c r="B313" s="84"/>
      <c r="C313" s="84" t="s">
        <v>404</v>
      </c>
      <c r="D313" s="84" t="s">
        <v>405</v>
      </c>
      <c r="E313" s="85"/>
      <c r="F313" s="85">
        <v>76344.2</v>
      </c>
      <c r="G313" s="85">
        <v>76344.2</v>
      </c>
      <c r="H313" s="85">
        <v>76344.2</v>
      </c>
      <c r="I313" s="65">
        <f t="shared" si="26"/>
        <v>0</v>
      </c>
      <c r="J313" s="70"/>
      <c r="K313" s="72">
        <f t="shared" si="25"/>
        <v>100</v>
      </c>
      <c r="L313" s="72">
        <f t="shared" si="20"/>
        <v>100</v>
      </c>
    </row>
    <row r="314" spans="1:12" s="39" customFormat="1" ht="13.5">
      <c r="A314" s="84"/>
      <c r="B314" s="84"/>
      <c r="C314" s="84" t="s">
        <v>272</v>
      </c>
      <c r="D314" s="84" t="s">
        <v>265</v>
      </c>
      <c r="E314" s="85"/>
      <c r="F314" s="85">
        <v>10.4</v>
      </c>
      <c r="G314" s="85">
        <v>271.8</v>
      </c>
      <c r="H314" s="85">
        <v>0</v>
      </c>
      <c r="I314" s="65">
        <f t="shared" si="26"/>
        <v>261.40000000000003</v>
      </c>
      <c r="J314" s="71"/>
      <c r="K314" s="72">
        <f t="shared" si="25"/>
        <v>0</v>
      </c>
      <c r="L314" s="72">
        <f t="shared" si="20"/>
        <v>0</v>
      </c>
    </row>
    <row r="315" spans="1:12" s="39" customFormat="1" ht="13.5">
      <c r="A315" s="88"/>
      <c r="B315" s="88" t="s">
        <v>82</v>
      </c>
      <c r="C315" s="88"/>
      <c r="D315" s="88" t="s">
        <v>409</v>
      </c>
      <c r="E315" s="89"/>
      <c r="F315" s="89">
        <v>2876.2</v>
      </c>
      <c r="G315" s="89">
        <v>2876.2</v>
      </c>
      <c r="H315" s="89">
        <v>900</v>
      </c>
      <c r="I315" s="64">
        <f t="shared" si="26"/>
        <v>0</v>
      </c>
      <c r="J315" s="71"/>
      <c r="K315" s="71">
        <f t="shared" si="25"/>
        <v>31.29128711494333</v>
      </c>
      <c r="L315" s="71">
        <f t="shared" si="20"/>
        <v>31.29128711494333</v>
      </c>
    </row>
    <row r="316" spans="1:12" ht="25.5">
      <c r="A316" s="84"/>
      <c r="B316" s="84"/>
      <c r="C316" s="84" t="s">
        <v>162</v>
      </c>
      <c r="D316" s="84" t="s">
        <v>161</v>
      </c>
      <c r="E316" s="85"/>
      <c r="F316" s="85">
        <v>1600</v>
      </c>
      <c r="G316" s="85">
        <v>1600</v>
      </c>
      <c r="H316" s="85">
        <v>900</v>
      </c>
      <c r="I316" s="65">
        <f t="shared" si="26"/>
        <v>0</v>
      </c>
      <c r="J316" s="72"/>
      <c r="K316" s="72">
        <f t="shared" si="25"/>
        <v>56.25</v>
      </c>
      <c r="L316" s="72">
        <f t="shared" si="20"/>
        <v>56.25</v>
      </c>
    </row>
    <row r="317" spans="1:12" ht="25.5">
      <c r="A317" s="84"/>
      <c r="B317" s="84"/>
      <c r="C317" s="84" t="s">
        <v>245</v>
      </c>
      <c r="D317" s="84" t="s">
        <v>466</v>
      </c>
      <c r="E317" s="85"/>
      <c r="F317" s="85">
        <v>1600</v>
      </c>
      <c r="G317" s="85">
        <v>1600</v>
      </c>
      <c r="H317" s="85">
        <v>900</v>
      </c>
      <c r="I317" s="65">
        <f t="shared" si="26"/>
        <v>0</v>
      </c>
      <c r="J317" s="72"/>
      <c r="K317" s="72">
        <f t="shared" si="25"/>
        <v>56.25</v>
      </c>
      <c r="L317" s="72">
        <f t="shared" si="20"/>
        <v>56.25</v>
      </c>
    </row>
    <row r="318" spans="1:12" ht="12.75">
      <c r="A318" s="84"/>
      <c r="B318" s="84"/>
      <c r="C318" s="84" t="s">
        <v>124</v>
      </c>
      <c r="D318" s="84" t="s">
        <v>80</v>
      </c>
      <c r="E318" s="85"/>
      <c r="F318" s="85">
        <v>1276.2</v>
      </c>
      <c r="G318" s="85">
        <v>1276.2</v>
      </c>
      <c r="H318" s="85">
        <v>0</v>
      </c>
      <c r="I318" s="65">
        <f t="shared" si="26"/>
        <v>0</v>
      </c>
      <c r="J318" s="72"/>
      <c r="K318" s="72">
        <f t="shared" si="25"/>
        <v>0</v>
      </c>
      <c r="L318" s="72">
        <f t="shared" si="20"/>
        <v>0</v>
      </c>
    </row>
    <row r="319" spans="1:12" ht="38.25">
      <c r="A319" s="84"/>
      <c r="B319" s="84"/>
      <c r="C319" s="84" t="s">
        <v>99</v>
      </c>
      <c r="D319" s="84" t="s">
        <v>140</v>
      </c>
      <c r="E319" s="85"/>
      <c r="F319" s="85">
        <v>1276.2</v>
      </c>
      <c r="G319" s="85">
        <v>1276.2</v>
      </c>
      <c r="H319" s="85">
        <v>0</v>
      </c>
      <c r="I319" s="65">
        <f t="shared" si="26"/>
        <v>0</v>
      </c>
      <c r="J319" s="72"/>
      <c r="K319" s="72">
        <f t="shared" si="25"/>
        <v>0</v>
      </c>
      <c r="L319" s="72">
        <f t="shared" si="20"/>
        <v>0</v>
      </c>
    </row>
    <row r="320" spans="1:12" ht="38.25">
      <c r="A320" s="84"/>
      <c r="B320" s="84"/>
      <c r="C320" s="84" t="s">
        <v>404</v>
      </c>
      <c r="D320" s="84" t="s">
        <v>405</v>
      </c>
      <c r="E320" s="85"/>
      <c r="F320" s="85">
        <v>1276.2</v>
      </c>
      <c r="G320" s="85">
        <v>1276.2</v>
      </c>
      <c r="H320" s="85">
        <v>0</v>
      </c>
      <c r="I320" s="65">
        <f t="shared" si="26"/>
        <v>0</v>
      </c>
      <c r="J320" s="72"/>
      <c r="K320" s="72">
        <f t="shared" si="25"/>
        <v>0</v>
      </c>
      <c r="L320" s="72">
        <f t="shared" si="20"/>
        <v>0</v>
      </c>
    </row>
    <row r="321" spans="1:12" s="32" customFormat="1" ht="12.75">
      <c r="A321" s="86"/>
      <c r="B321" s="86" t="s">
        <v>123</v>
      </c>
      <c r="C321" s="86"/>
      <c r="D321" s="86" t="s">
        <v>461</v>
      </c>
      <c r="E321" s="87">
        <v>796.3</v>
      </c>
      <c r="F321" s="87">
        <v>6034.1</v>
      </c>
      <c r="G321" s="87">
        <v>6034.1</v>
      </c>
      <c r="H321" s="87">
        <v>3238.4</v>
      </c>
      <c r="I321" s="55">
        <f t="shared" si="26"/>
        <v>0</v>
      </c>
      <c r="J321" s="70">
        <f>G321*100/E321</f>
        <v>757.7671731759388</v>
      </c>
      <c r="K321" s="70">
        <f t="shared" si="25"/>
        <v>53.66831839048076</v>
      </c>
      <c r="L321" s="70">
        <f t="shared" si="20"/>
        <v>53.66831839048076</v>
      </c>
    </row>
    <row r="322" spans="1:12" s="39" customFormat="1" ht="13.5">
      <c r="A322" s="88"/>
      <c r="B322" s="88" t="s">
        <v>128</v>
      </c>
      <c r="C322" s="88"/>
      <c r="D322" s="88" t="s">
        <v>129</v>
      </c>
      <c r="E322" s="89">
        <v>796.3</v>
      </c>
      <c r="F322" s="89">
        <v>6034.1</v>
      </c>
      <c r="G322" s="89">
        <v>6034.1</v>
      </c>
      <c r="H322" s="89">
        <v>3238.4</v>
      </c>
      <c r="I322" s="64">
        <f t="shared" si="26"/>
        <v>0</v>
      </c>
      <c r="J322" s="71">
        <f aca="true" t="shared" si="27" ref="J322:J332">G322*100/E322</f>
        <v>757.7671731759388</v>
      </c>
      <c r="K322" s="71">
        <f t="shared" si="25"/>
        <v>53.66831839048076</v>
      </c>
      <c r="L322" s="71">
        <f t="shared" si="20"/>
        <v>53.66831839048076</v>
      </c>
    </row>
    <row r="323" spans="1:12" ht="25.5">
      <c r="A323" s="84"/>
      <c r="B323" s="84"/>
      <c r="C323" s="84" t="s">
        <v>183</v>
      </c>
      <c r="D323" s="84" t="s">
        <v>182</v>
      </c>
      <c r="E323" s="85">
        <v>76.3</v>
      </c>
      <c r="F323" s="85">
        <v>403.3</v>
      </c>
      <c r="G323" s="85">
        <v>403.3</v>
      </c>
      <c r="H323" s="85">
        <v>382.8</v>
      </c>
      <c r="I323" s="65">
        <f t="shared" si="26"/>
        <v>0</v>
      </c>
      <c r="J323" s="72">
        <f t="shared" si="27"/>
        <v>528.5714285714286</v>
      </c>
      <c r="K323" s="72">
        <f t="shared" si="25"/>
        <v>94.91693528390776</v>
      </c>
      <c r="L323" s="72">
        <f t="shared" si="20"/>
        <v>94.91693528390776</v>
      </c>
    </row>
    <row r="324" spans="1:12" ht="25.5">
      <c r="A324" s="84"/>
      <c r="B324" s="84"/>
      <c r="C324" s="84" t="s">
        <v>184</v>
      </c>
      <c r="D324" s="84" t="s">
        <v>130</v>
      </c>
      <c r="E324" s="85">
        <v>76.3</v>
      </c>
      <c r="F324" s="85">
        <v>76.3</v>
      </c>
      <c r="G324" s="85">
        <v>76.3</v>
      </c>
      <c r="H324" s="85">
        <v>76.3</v>
      </c>
      <c r="I324" s="65">
        <f t="shared" si="26"/>
        <v>0</v>
      </c>
      <c r="J324" s="72">
        <f t="shared" si="27"/>
        <v>100</v>
      </c>
      <c r="K324" s="72">
        <f t="shared" si="25"/>
        <v>100</v>
      </c>
      <c r="L324" s="72">
        <f t="shared" si="20"/>
        <v>100</v>
      </c>
    </row>
    <row r="325" spans="1:12" s="32" customFormat="1" ht="63.75">
      <c r="A325" s="84"/>
      <c r="B325" s="84"/>
      <c r="C325" s="84" t="s">
        <v>467</v>
      </c>
      <c r="D325" s="84" t="s">
        <v>468</v>
      </c>
      <c r="E325" s="85"/>
      <c r="F325" s="85">
        <v>41</v>
      </c>
      <c r="G325" s="85">
        <v>41</v>
      </c>
      <c r="H325" s="85">
        <v>20.5</v>
      </c>
      <c r="I325" s="65">
        <f t="shared" si="26"/>
        <v>0</v>
      </c>
      <c r="J325" s="72"/>
      <c r="K325" s="72">
        <f t="shared" si="25"/>
        <v>50</v>
      </c>
      <c r="L325" s="72">
        <f t="shared" si="20"/>
        <v>50</v>
      </c>
    </row>
    <row r="326" spans="1:12" s="39" customFormat="1" ht="13.5">
      <c r="A326" s="84"/>
      <c r="B326" s="84"/>
      <c r="C326" s="84" t="s">
        <v>469</v>
      </c>
      <c r="D326" s="84" t="s">
        <v>470</v>
      </c>
      <c r="E326" s="85"/>
      <c r="F326" s="85">
        <v>286</v>
      </c>
      <c r="G326" s="85">
        <v>286</v>
      </c>
      <c r="H326" s="85">
        <v>286</v>
      </c>
      <c r="I326" s="65">
        <f t="shared" si="26"/>
        <v>0</v>
      </c>
      <c r="J326" s="72"/>
      <c r="K326" s="72">
        <f t="shared" si="25"/>
        <v>100</v>
      </c>
      <c r="L326" s="72">
        <f t="shared" si="20"/>
        <v>100</v>
      </c>
    </row>
    <row r="327" spans="1:12" ht="51">
      <c r="A327" s="84"/>
      <c r="B327" s="84"/>
      <c r="C327" s="84" t="s">
        <v>471</v>
      </c>
      <c r="D327" s="84" t="s">
        <v>472</v>
      </c>
      <c r="E327" s="85"/>
      <c r="F327" s="85">
        <v>286</v>
      </c>
      <c r="G327" s="85">
        <v>286</v>
      </c>
      <c r="H327" s="85">
        <v>286</v>
      </c>
      <c r="I327" s="65">
        <f t="shared" si="26"/>
        <v>0</v>
      </c>
      <c r="J327" s="71"/>
      <c r="K327" s="72">
        <f t="shared" si="25"/>
        <v>100</v>
      </c>
      <c r="L327" s="72">
        <f t="shared" si="20"/>
        <v>100</v>
      </c>
    </row>
    <row r="328" spans="1:12" ht="13.5">
      <c r="A328" s="84"/>
      <c r="B328" s="84"/>
      <c r="C328" s="84" t="s">
        <v>124</v>
      </c>
      <c r="D328" s="84" t="s">
        <v>80</v>
      </c>
      <c r="E328" s="85"/>
      <c r="F328" s="85">
        <v>4910.8</v>
      </c>
      <c r="G328" s="85">
        <v>4910.8</v>
      </c>
      <c r="H328" s="85">
        <v>2135.6</v>
      </c>
      <c r="I328" s="65">
        <f t="shared" si="26"/>
        <v>0</v>
      </c>
      <c r="J328" s="71"/>
      <c r="K328" s="72">
        <f t="shared" si="25"/>
        <v>43.48782275800277</v>
      </c>
      <c r="L328" s="72">
        <f t="shared" si="20"/>
        <v>43.48782275800277</v>
      </c>
    </row>
    <row r="329" spans="1:12" ht="38.25">
      <c r="A329" s="84"/>
      <c r="B329" s="84"/>
      <c r="C329" s="84" t="s">
        <v>99</v>
      </c>
      <c r="D329" s="84" t="s">
        <v>140</v>
      </c>
      <c r="E329" s="85"/>
      <c r="F329" s="85">
        <v>4910.8</v>
      </c>
      <c r="G329" s="85">
        <v>4910.8</v>
      </c>
      <c r="H329" s="85">
        <v>2135.6</v>
      </c>
      <c r="I329" s="65">
        <f t="shared" si="26"/>
        <v>0</v>
      </c>
      <c r="J329" s="71"/>
      <c r="K329" s="72">
        <f t="shared" si="25"/>
        <v>43.48782275800277</v>
      </c>
      <c r="L329" s="72">
        <f t="shared" si="20"/>
        <v>43.48782275800277</v>
      </c>
    </row>
    <row r="330" spans="1:12" ht="13.5">
      <c r="A330" s="84"/>
      <c r="B330" s="84"/>
      <c r="C330" s="84" t="s">
        <v>272</v>
      </c>
      <c r="D330" s="84" t="s">
        <v>265</v>
      </c>
      <c r="E330" s="85"/>
      <c r="F330" s="85">
        <v>4910.8</v>
      </c>
      <c r="G330" s="85">
        <v>4910.8</v>
      </c>
      <c r="H330" s="85">
        <v>2135.6</v>
      </c>
      <c r="I330" s="65">
        <f t="shared" si="26"/>
        <v>0</v>
      </c>
      <c r="J330" s="71"/>
      <c r="K330" s="72">
        <f t="shared" si="25"/>
        <v>43.48782275800277</v>
      </c>
      <c r="L330" s="72">
        <f t="shared" si="20"/>
        <v>43.48782275800277</v>
      </c>
    </row>
    <row r="331" spans="1:12" ht="25.5">
      <c r="A331" s="84"/>
      <c r="B331" s="84"/>
      <c r="C331" s="84" t="s">
        <v>156</v>
      </c>
      <c r="D331" s="84" t="s">
        <v>199</v>
      </c>
      <c r="E331" s="85">
        <v>720</v>
      </c>
      <c r="F331" s="85">
        <v>720</v>
      </c>
      <c r="G331" s="85">
        <v>720</v>
      </c>
      <c r="H331" s="85">
        <v>720</v>
      </c>
      <c r="I331" s="65">
        <f t="shared" si="26"/>
        <v>0</v>
      </c>
      <c r="J331" s="72">
        <f t="shared" si="27"/>
        <v>100</v>
      </c>
      <c r="K331" s="72">
        <f t="shared" si="25"/>
        <v>100</v>
      </c>
      <c r="L331" s="72">
        <f t="shared" si="20"/>
        <v>100</v>
      </c>
    </row>
    <row r="332" spans="1:12" s="39" customFormat="1" ht="63.75">
      <c r="A332" s="84"/>
      <c r="B332" s="84"/>
      <c r="C332" s="84" t="s">
        <v>473</v>
      </c>
      <c r="D332" s="84" t="s">
        <v>474</v>
      </c>
      <c r="E332" s="85">
        <v>720</v>
      </c>
      <c r="F332" s="85">
        <v>720</v>
      </c>
      <c r="G332" s="85">
        <v>720</v>
      </c>
      <c r="H332" s="85">
        <v>720</v>
      </c>
      <c r="I332" s="65">
        <f t="shared" si="26"/>
        <v>0</v>
      </c>
      <c r="J332" s="72">
        <f t="shared" si="27"/>
        <v>100</v>
      </c>
      <c r="K332" s="72">
        <f t="shared" si="25"/>
        <v>100</v>
      </c>
      <c r="L332" s="72">
        <f t="shared" si="20"/>
        <v>100</v>
      </c>
    </row>
    <row r="333" spans="1:12" s="32" customFormat="1" ht="13.5">
      <c r="A333" s="86"/>
      <c r="B333" s="86" t="s">
        <v>70</v>
      </c>
      <c r="C333" s="86"/>
      <c r="D333" s="86" t="s">
        <v>71</v>
      </c>
      <c r="E333" s="87"/>
      <c r="F333" s="87">
        <v>75.69999999999999</v>
      </c>
      <c r="G333" s="87">
        <v>4822.6</v>
      </c>
      <c r="H333" s="87">
        <v>20.9</v>
      </c>
      <c r="I333" s="55">
        <f t="shared" si="26"/>
        <v>4746.900000000001</v>
      </c>
      <c r="J333" s="71"/>
      <c r="K333" s="70">
        <f t="shared" si="25"/>
        <v>27.608982826948484</v>
      </c>
      <c r="L333" s="70">
        <f t="shared" si="20"/>
        <v>0.4333761871189814</v>
      </c>
    </row>
    <row r="334" spans="1:12" s="39" customFormat="1" ht="13.5">
      <c r="A334" s="88"/>
      <c r="B334" s="88" t="s">
        <v>75</v>
      </c>
      <c r="C334" s="88"/>
      <c r="D334" s="88" t="s">
        <v>76</v>
      </c>
      <c r="E334" s="89"/>
      <c r="F334" s="89">
        <v>75.69999999999999</v>
      </c>
      <c r="G334" s="89">
        <v>4822.6</v>
      </c>
      <c r="H334" s="89">
        <v>20.9</v>
      </c>
      <c r="I334" s="64">
        <f aca="true" t="shared" si="28" ref="I334:I355">G334-F334</f>
        <v>4746.900000000001</v>
      </c>
      <c r="J334" s="71"/>
      <c r="K334" s="71">
        <f aca="true" t="shared" si="29" ref="J334:K356">H334*100/F334</f>
        <v>27.608982826948484</v>
      </c>
      <c r="L334" s="71">
        <f aca="true" t="shared" si="30" ref="L334:L356">H334*100/G334</f>
        <v>0.4333761871189814</v>
      </c>
    </row>
    <row r="335" spans="1:12" s="32" customFormat="1" ht="25.5">
      <c r="A335" s="84"/>
      <c r="B335" s="84"/>
      <c r="C335" s="84" t="s">
        <v>162</v>
      </c>
      <c r="D335" s="84" t="s">
        <v>161</v>
      </c>
      <c r="E335" s="85"/>
      <c r="F335" s="85">
        <v>20.9</v>
      </c>
      <c r="G335" s="85">
        <v>20.9</v>
      </c>
      <c r="H335" s="85">
        <v>20.9</v>
      </c>
      <c r="I335" s="65">
        <f t="shared" si="28"/>
        <v>0</v>
      </c>
      <c r="J335" s="72"/>
      <c r="K335" s="72">
        <f t="shared" si="29"/>
        <v>100</v>
      </c>
      <c r="L335" s="72">
        <f t="shared" si="30"/>
        <v>100</v>
      </c>
    </row>
    <row r="336" spans="1:12" s="39" customFormat="1" ht="25.5">
      <c r="A336" s="84"/>
      <c r="B336" s="84"/>
      <c r="C336" s="84" t="s">
        <v>245</v>
      </c>
      <c r="D336" s="84" t="s">
        <v>246</v>
      </c>
      <c r="E336" s="85"/>
      <c r="F336" s="85">
        <v>20.9</v>
      </c>
      <c r="G336" s="85">
        <v>20.9</v>
      </c>
      <c r="H336" s="85">
        <v>20.9</v>
      </c>
      <c r="I336" s="65">
        <f t="shared" si="28"/>
        <v>0</v>
      </c>
      <c r="J336" s="72"/>
      <c r="K336" s="72">
        <f t="shared" si="29"/>
        <v>100</v>
      </c>
      <c r="L336" s="72">
        <f t="shared" si="30"/>
        <v>100</v>
      </c>
    </row>
    <row r="337" spans="1:12" ht="12.75">
      <c r="A337" s="84"/>
      <c r="B337" s="84"/>
      <c r="C337" s="84" t="s">
        <v>124</v>
      </c>
      <c r="D337" s="84" t="s">
        <v>80</v>
      </c>
      <c r="E337" s="85"/>
      <c r="F337" s="85">
        <v>54.8</v>
      </c>
      <c r="G337" s="85">
        <v>4801.7</v>
      </c>
      <c r="H337" s="85">
        <v>0</v>
      </c>
      <c r="I337" s="65">
        <f t="shared" si="28"/>
        <v>4746.9</v>
      </c>
      <c r="J337" s="72"/>
      <c r="K337" s="72">
        <f t="shared" si="29"/>
        <v>0</v>
      </c>
      <c r="L337" s="72">
        <f t="shared" si="30"/>
        <v>0</v>
      </c>
    </row>
    <row r="338" spans="1:12" ht="38.25">
      <c r="A338" s="84"/>
      <c r="B338" s="84"/>
      <c r="C338" s="84" t="s">
        <v>99</v>
      </c>
      <c r="D338" s="84" t="s">
        <v>140</v>
      </c>
      <c r="E338" s="85"/>
      <c r="F338" s="85">
        <v>54.8</v>
      </c>
      <c r="G338" s="85">
        <v>4801.7</v>
      </c>
      <c r="H338" s="85">
        <v>0</v>
      </c>
      <c r="I338" s="65">
        <f t="shared" si="28"/>
        <v>4746.9</v>
      </c>
      <c r="J338" s="72"/>
      <c r="K338" s="72">
        <f t="shared" si="29"/>
        <v>0</v>
      </c>
      <c r="L338" s="72">
        <f t="shared" si="30"/>
        <v>0</v>
      </c>
    </row>
    <row r="339" spans="1:12" ht="12.75">
      <c r="A339" s="84"/>
      <c r="B339" s="84"/>
      <c r="C339" s="84" t="s">
        <v>272</v>
      </c>
      <c r="D339" s="84" t="s">
        <v>265</v>
      </c>
      <c r="E339" s="85"/>
      <c r="F339" s="85">
        <v>54.8</v>
      </c>
      <c r="G339" s="85">
        <v>4801.7</v>
      </c>
      <c r="H339" s="85">
        <v>0</v>
      </c>
      <c r="I339" s="65">
        <f t="shared" si="28"/>
        <v>4746.9</v>
      </c>
      <c r="J339" s="72"/>
      <c r="K339" s="72">
        <f t="shared" si="29"/>
        <v>0</v>
      </c>
      <c r="L339" s="72">
        <f t="shared" si="30"/>
        <v>0</v>
      </c>
    </row>
    <row r="340" spans="1:12" s="32" customFormat="1" ht="12.75">
      <c r="A340" s="86"/>
      <c r="B340" s="86" t="s">
        <v>79</v>
      </c>
      <c r="C340" s="86"/>
      <c r="D340" s="86" t="s">
        <v>69</v>
      </c>
      <c r="E340" s="87"/>
      <c r="F340" s="87">
        <v>3336.7000000000003</v>
      </c>
      <c r="G340" s="87">
        <v>3336.7</v>
      </c>
      <c r="H340" s="87">
        <v>3336.7</v>
      </c>
      <c r="I340" s="55">
        <f t="shared" si="28"/>
        <v>0</v>
      </c>
      <c r="J340" s="70"/>
      <c r="K340" s="70">
        <f t="shared" si="29"/>
        <v>99.99999999999999</v>
      </c>
      <c r="L340" s="70">
        <f t="shared" si="30"/>
        <v>100</v>
      </c>
    </row>
    <row r="341" spans="1:12" s="39" customFormat="1" ht="13.5">
      <c r="A341" s="88"/>
      <c r="B341" s="88" t="s">
        <v>250</v>
      </c>
      <c r="C341" s="88"/>
      <c r="D341" s="88" t="s">
        <v>448</v>
      </c>
      <c r="E341" s="89"/>
      <c r="F341" s="89">
        <v>2925.4</v>
      </c>
      <c r="G341" s="89">
        <v>2925.4</v>
      </c>
      <c r="H341" s="89">
        <v>2925.4</v>
      </c>
      <c r="I341" s="64">
        <f t="shared" si="28"/>
        <v>0</v>
      </c>
      <c r="J341" s="71"/>
      <c r="K341" s="71">
        <f t="shared" si="29"/>
        <v>100</v>
      </c>
      <c r="L341" s="71">
        <f t="shared" si="30"/>
        <v>100</v>
      </c>
    </row>
    <row r="342" spans="1:12" ht="38.25">
      <c r="A342" s="84"/>
      <c r="B342" s="84"/>
      <c r="C342" s="84" t="s">
        <v>99</v>
      </c>
      <c r="D342" s="84" t="s">
        <v>140</v>
      </c>
      <c r="E342" s="85"/>
      <c r="F342" s="85">
        <v>2925.4</v>
      </c>
      <c r="G342" s="85">
        <v>2925.4</v>
      </c>
      <c r="H342" s="85">
        <v>2925.4</v>
      </c>
      <c r="I342" s="65">
        <f t="shared" si="28"/>
        <v>0</v>
      </c>
      <c r="J342" s="72"/>
      <c r="K342" s="72">
        <f t="shared" si="29"/>
        <v>100</v>
      </c>
      <c r="L342" s="72">
        <f t="shared" si="30"/>
        <v>100</v>
      </c>
    </row>
    <row r="343" spans="1:12" ht="12.75">
      <c r="A343" s="84"/>
      <c r="B343" s="84"/>
      <c r="C343" s="84" t="s">
        <v>272</v>
      </c>
      <c r="D343" s="84" t="s">
        <v>265</v>
      </c>
      <c r="E343" s="85"/>
      <c r="F343" s="85">
        <v>2925.4</v>
      </c>
      <c r="G343" s="85">
        <v>2925.4</v>
      </c>
      <c r="H343" s="85">
        <v>2925.4</v>
      </c>
      <c r="I343" s="65">
        <f t="shared" si="28"/>
        <v>0</v>
      </c>
      <c r="J343" s="72"/>
      <c r="K343" s="72">
        <f t="shared" si="29"/>
        <v>100</v>
      </c>
      <c r="L343" s="72">
        <f t="shared" si="30"/>
        <v>100</v>
      </c>
    </row>
    <row r="344" spans="1:12" s="39" customFormat="1" ht="13.5">
      <c r="A344" s="88"/>
      <c r="B344" s="88" t="s">
        <v>107</v>
      </c>
      <c r="C344" s="88"/>
      <c r="D344" s="88" t="s">
        <v>110</v>
      </c>
      <c r="E344" s="89"/>
      <c r="F344" s="89">
        <v>411.3</v>
      </c>
      <c r="G344" s="89">
        <v>411.3</v>
      </c>
      <c r="H344" s="89">
        <v>411.3</v>
      </c>
      <c r="I344" s="64">
        <f t="shared" si="28"/>
        <v>0</v>
      </c>
      <c r="J344" s="71"/>
      <c r="K344" s="71">
        <f t="shared" si="29"/>
        <v>100</v>
      </c>
      <c r="L344" s="71">
        <f t="shared" si="30"/>
        <v>100</v>
      </c>
    </row>
    <row r="345" spans="1:12" s="39" customFormat="1" ht="25.5">
      <c r="A345" s="84"/>
      <c r="B345" s="84"/>
      <c r="C345" s="84" t="s">
        <v>162</v>
      </c>
      <c r="D345" s="84" t="s">
        <v>161</v>
      </c>
      <c r="E345" s="85"/>
      <c r="F345" s="85">
        <v>411.3</v>
      </c>
      <c r="G345" s="85">
        <v>411.3</v>
      </c>
      <c r="H345" s="85">
        <v>411.3</v>
      </c>
      <c r="I345" s="65">
        <f t="shared" si="28"/>
        <v>0</v>
      </c>
      <c r="J345" s="72"/>
      <c r="K345" s="72">
        <f t="shared" si="29"/>
        <v>100</v>
      </c>
      <c r="L345" s="72">
        <f t="shared" si="30"/>
        <v>100</v>
      </c>
    </row>
    <row r="346" spans="1:12" ht="25.5">
      <c r="A346" s="84"/>
      <c r="B346" s="84"/>
      <c r="C346" s="84" t="s">
        <v>245</v>
      </c>
      <c r="D346" s="84" t="s">
        <v>246</v>
      </c>
      <c r="E346" s="85"/>
      <c r="F346" s="85">
        <v>411.3</v>
      </c>
      <c r="G346" s="85">
        <v>411.3</v>
      </c>
      <c r="H346" s="85">
        <v>411.3</v>
      </c>
      <c r="I346" s="65">
        <f t="shared" si="28"/>
        <v>0</v>
      </c>
      <c r="J346" s="72"/>
      <c r="K346" s="72">
        <f t="shared" si="29"/>
        <v>100</v>
      </c>
      <c r="L346" s="72">
        <f t="shared" si="30"/>
        <v>100</v>
      </c>
    </row>
    <row r="347" spans="1:12" s="32" customFormat="1" ht="38.25">
      <c r="A347" s="86"/>
      <c r="B347" s="86" t="s">
        <v>111</v>
      </c>
      <c r="C347" s="86"/>
      <c r="D347" s="86" t="s">
        <v>237</v>
      </c>
      <c r="E347" s="87">
        <v>40033.4</v>
      </c>
      <c r="F347" s="87">
        <v>40383.4</v>
      </c>
      <c r="G347" s="87">
        <v>40383.4</v>
      </c>
      <c r="H347" s="87">
        <v>40383.4</v>
      </c>
      <c r="I347" s="55">
        <f t="shared" si="28"/>
        <v>0</v>
      </c>
      <c r="J347" s="70">
        <f t="shared" si="29"/>
        <v>100.87426998456289</v>
      </c>
      <c r="K347" s="70">
        <f t="shared" si="29"/>
        <v>100</v>
      </c>
      <c r="L347" s="70">
        <f t="shared" si="30"/>
        <v>100</v>
      </c>
    </row>
    <row r="348" spans="1:12" s="39" customFormat="1" ht="40.5">
      <c r="A348" s="88"/>
      <c r="B348" s="88" t="s">
        <v>108</v>
      </c>
      <c r="C348" s="88"/>
      <c r="D348" s="88" t="s">
        <v>172</v>
      </c>
      <c r="E348" s="89">
        <v>40033.4</v>
      </c>
      <c r="F348" s="89">
        <v>40033.4</v>
      </c>
      <c r="G348" s="89">
        <v>40033.4</v>
      </c>
      <c r="H348" s="89">
        <v>40033.4</v>
      </c>
      <c r="I348" s="64">
        <f t="shared" si="28"/>
        <v>0</v>
      </c>
      <c r="J348" s="71">
        <f t="shared" si="29"/>
        <v>100</v>
      </c>
      <c r="K348" s="71">
        <f t="shared" si="29"/>
        <v>100</v>
      </c>
      <c r="L348" s="71">
        <f t="shared" si="30"/>
        <v>100</v>
      </c>
    </row>
    <row r="349" spans="1:12" ht="12.75">
      <c r="A349" s="84"/>
      <c r="B349" s="84"/>
      <c r="C349" s="84" t="s">
        <v>173</v>
      </c>
      <c r="D349" s="84" t="s">
        <v>174</v>
      </c>
      <c r="E349" s="85">
        <v>40033.4</v>
      </c>
      <c r="F349" s="85">
        <v>40033.4</v>
      </c>
      <c r="G349" s="85">
        <v>40033.4</v>
      </c>
      <c r="H349" s="85">
        <v>40033.4</v>
      </c>
      <c r="I349" s="65">
        <f t="shared" si="28"/>
        <v>0</v>
      </c>
      <c r="J349" s="72">
        <f t="shared" si="29"/>
        <v>100</v>
      </c>
      <c r="K349" s="72">
        <f t="shared" si="29"/>
        <v>100</v>
      </c>
      <c r="L349" s="72">
        <f t="shared" si="30"/>
        <v>100</v>
      </c>
    </row>
    <row r="350" spans="1:12" ht="38.25">
      <c r="A350" s="84"/>
      <c r="B350" s="84"/>
      <c r="C350" s="84" t="s">
        <v>175</v>
      </c>
      <c r="D350" s="84" t="s">
        <v>176</v>
      </c>
      <c r="E350" s="85">
        <v>40033.4</v>
      </c>
      <c r="F350" s="85">
        <v>40033.4</v>
      </c>
      <c r="G350" s="85">
        <v>40033.4</v>
      </c>
      <c r="H350" s="85">
        <v>40033.4</v>
      </c>
      <c r="I350" s="65">
        <f t="shared" si="28"/>
        <v>0</v>
      </c>
      <c r="J350" s="72">
        <f t="shared" si="29"/>
        <v>100</v>
      </c>
      <c r="K350" s="72">
        <f t="shared" si="29"/>
        <v>100</v>
      </c>
      <c r="L350" s="72">
        <f t="shared" si="30"/>
        <v>100</v>
      </c>
    </row>
    <row r="351" spans="1:12" s="39" customFormat="1" ht="13.5">
      <c r="A351" s="88"/>
      <c r="B351" s="88" t="s">
        <v>475</v>
      </c>
      <c r="C351" s="88"/>
      <c r="D351" s="88" t="s">
        <v>476</v>
      </c>
      <c r="E351" s="89"/>
      <c r="F351" s="89">
        <v>350</v>
      </c>
      <c r="G351" s="89">
        <v>350</v>
      </c>
      <c r="H351" s="89">
        <v>350</v>
      </c>
      <c r="I351" s="64">
        <f t="shared" si="28"/>
        <v>0</v>
      </c>
      <c r="J351" s="71"/>
      <c r="K351" s="71">
        <f t="shared" si="29"/>
        <v>100</v>
      </c>
      <c r="L351" s="71">
        <f t="shared" si="30"/>
        <v>100</v>
      </c>
    </row>
    <row r="352" spans="1:12" s="39" customFormat="1" ht="25.5">
      <c r="A352" s="84"/>
      <c r="B352" s="84"/>
      <c r="C352" s="84" t="s">
        <v>162</v>
      </c>
      <c r="D352" s="84" t="s">
        <v>161</v>
      </c>
      <c r="E352" s="85"/>
      <c r="F352" s="85">
        <v>350</v>
      </c>
      <c r="G352" s="85">
        <v>350</v>
      </c>
      <c r="H352" s="85">
        <v>350</v>
      </c>
      <c r="I352" s="65">
        <f t="shared" si="28"/>
        <v>0</v>
      </c>
      <c r="J352" s="72"/>
      <c r="K352" s="72">
        <f t="shared" si="29"/>
        <v>100</v>
      </c>
      <c r="L352" s="72">
        <f t="shared" si="30"/>
        <v>100</v>
      </c>
    </row>
    <row r="353" spans="1:12" ht="25.5">
      <c r="A353" s="84"/>
      <c r="B353" s="84"/>
      <c r="C353" s="84" t="s">
        <v>245</v>
      </c>
      <c r="D353" s="84" t="s">
        <v>246</v>
      </c>
      <c r="E353" s="85"/>
      <c r="F353" s="85">
        <v>350</v>
      </c>
      <c r="G353" s="85">
        <v>350</v>
      </c>
      <c r="H353" s="85">
        <v>350</v>
      </c>
      <c r="I353" s="65">
        <f t="shared" si="28"/>
        <v>0</v>
      </c>
      <c r="J353" s="72"/>
      <c r="K353" s="72">
        <f t="shared" si="29"/>
        <v>100</v>
      </c>
      <c r="L353" s="72">
        <f t="shared" si="30"/>
        <v>100</v>
      </c>
    </row>
    <row r="354" spans="1:12" ht="12.75">
      <c r="A354" s="40"/>
      <c r="B354" s="40"/>
      <c r="C354" s="40"/>
      <c r="D354" s="40"/>
      <c r="E354" s="41"/>
      <c r="F354" s="41"/>
      <c r="G354" s="41"/>
      <c r="H354" s="41"/>
      <c r="I354" s="65"/>
      <c r="J354" s="72"/>
      <c r="K354" s="72"/>
      <c r="L354" s="72"/>
    </row>
    <row r="355" spans="1:12" s="32" customFormat="1" ht="12.75">
      <c r="A355" s="36"/>
      <c r="B355" s="36"/>
      <c r="C355" s="36"/>
      <c r="D355" s="36" t="s">
        <v>314</v>
      </c>
      <c r="E355" s="37">
        <f>E8+E90+E99+E278+E285</f>
        <v>584772.2999999999</v>
      </c>
      <c r="F355" s="37">
        <f>F8+F90+F99+F278+F285</f>
        <v>802291.3</v>
      </c>
      <c r="G355" s="37">
        <f>G8+G90+G99+G278+G285</f>
        <v>803293.9000000001</v>
      </c>
      <c r="H355" s="37">
        <f>H8+H90+H99+H278+H285</f>
        <v>750085.9</v>
      </c>
      <c r="I355" s="55">
        <f t="shared" si="28"/>
        <v>1002.6000000000931</v>
      </c>
      <c r="J355" s="70">
        <f>H355*100/E355</f>
        <v>128.26973849479535</v>
      </c>
      <c r="K355" s="70">
        <f t="shared" si="29"/>
        <v>93.49296197029682</v>
      </c>
      <c r="L355" s="70">
        <f t="shared" si="30"/>
        <v>93.37627237054829</v>
      </c>
    </row>
    <row r="356" spans="1:12" ht="12.75">
      <c r="A356" s="45"/>
      <c r="B356" s="45"/>
      <c r="C356" s="45"/>
      <c r="D356" s="45" t="s">
        <v>315</v>
      </c>
      <c r="E356" s="46">
        <f>E8+E90+E99+E278+E285</f>
        <v>584772.2999999999</v>
      </c>
      <c r="F356" s="46">
        <f>F8+F90+F99+F278+F285</f>
        <v>802291.3</v>
      </c>
      <c r="G356" s="46">
        <f>G8+G90+G99+G278+G285</f>
        <v>803293.9000000001</v>
      </c>
      <c r="H356" s="46">
        <f>H8+H90+H99+H278+H285</f>
        <v>750085.9</v>
      </c>
      <c r="I356" s="66">
        <f>I8+I90+I99+I278+I285</f>
        <v>1002.5999999999767</v>
      </c>
      <c r="J356" s="72">
        <f>H356*100/E356</f>
        <v>128.26973849479535</v>
      </c>
      <c r="K356" s="72">
        <f t="shared" si="29"/>
        <v>93.49296197029682</v>
      </c>
      <c r="L356" s="72">
        <f t="shared" si="30"/>
        <v>93.37627237054829</v>
      </c>
    </row>
  </sheetData>
  <sheetProtection/>
  <printOptions/>
  <pageMargins left="0.5118110236220472" right="0.5118110236220472" top="0.7480314960629921" bottom="0.15748031496062992" header="0.31496062992125984" footer="0.31496062992125984"/>
  <pageSetup fitToHeight="22" fitToWidth="1" horizontalDpi="600" verticalDpi="600" orientation="landscape" paperSize="9" scale="70" r:id="rId1"/>
  <rowBreaks count="3" manualBreakCount="3">
    <brk id="65" max="255" man="1"/>
    <brk id="163" max="255" man="1"/>
    <brk id="2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PageLayoutView="0" workbookViewId="0" topLeftCell="A1">
      <pane xSplit="2" topLeftCell="G1" activePane="topRight" state="frozen"/>
      <selection pane="topLeft" activeCell="A1" sqref="A1"/>
      <selection pane="topRight" activeCell="F11" sqref="F11"/>
    </sheetView>
  </sheetViews>
  <sheetFormatPr defaultColWidth="9.00390625" defaultRowHeight="12.75"/>
  <cols>
    <col min="1" max="1" width="9.125" style="1" customWidth="1"/>
    <col min="2" max="2" width="48.25390625" style="2" customWidth="1"/>
    <col min="3" max="4" width="16.875" style="96" customWidth="1"/>
    <col min="5" max="5" width="14.75390625" style="3" customWidth="1"/>
    <col min="6" max="6" width="15.625" style="104" customWidth="1"/>
    <col min="7" max="7" width="15.25390625" style="96" customWidth="1"/>
    <col min="8" max="8" width="13.375" style="92" customWidth="1"/>
    <col min="9" max="10" width="13.375" style="106" customWidth="1"/>
    <col min="11" max="11" width="13.375" style="92" customWidth="1"/>
    <col min="12" max="12" width="15.75390625" style="7" customWidth="1"/>
    <col min="13" max="13" width="15.625" style="92" customWidth="1"/>
    <col min="14" max="14" width="18.375" style="107" customWidth="1"/>
    <col min="15" max="15" width="19.00390625" style="113" customWidth="1"/>
    <col min="16" max="16384" width="9.125" style="5" customWidth="1"/>
  </cols>
  <sheetData>
    <row r="2" ht="15">
      <c r="M2" s="95" t="s">
        <v>487</v>
      </c>
    </row>
    <row r="3" spans="7:13" ht="15">
      <c r="G3" s="105"/>
      <c r="H3" s="93"/>
      <c r="I3" s="105"/>
      <c r="J3" s="105"/>
      <c r="K3" s="93"/>
      <c r="L3" s="4"/>
      <c r="M3" s="93"/>
    </row>
    <row r="4" ht="18.75">
      <c r="A4" s="6" t="s">
        <v>484</v>
      </c>
    </row>
    <row r="5" ht="18.75">
      <c r="A5" s="6"/>
    </row>
    <row r="6" ht="18.75">
      <c r="A6" s="6"/>
    </row>
    <row r="7" spans="1:15" ht="16.5" customHeight="1">
      <c r="A7" s="114" t="s">
        <v>319</v>
      </c>
      <c r="B7" s="116" t="s">
        <v>2</v>
      </c>
      <c r="C7" s="117" t="s">
        <v>331</v>
      </c>
      <c r="D7" s="118"/>
      <c r="E7" s="119"/>
      <c r="F7" s="117">
        <v>2012</v>
      </c>
      <c r="G7" s="118"/>
      <c r="H7" s="119"/>
      <c r="I7" s="117">
        <v>2013</v>
      </c>
      <c r="J7" s="118"/>
      <c r="K7" s="119"/>
      <c r="L7" s="117" t="s">
        <v>332</v>
      </c>
      <c r="M7" s="118"/>
      <c r="N7" s="118"/>
      <c r="O7" s="119"/>
    </row>
    <row r="8" spans="1:15" ht="99.75">
      <c r="A8" s="115"/>
      <c r="B8" s="115"/>
      <c r="C8" s="97" t="s">
        <v>320</v>
      </c>
      <c r="D8" s="97" t="s">
        <v>321</v>
      </c>
      <c r="E8" s="8" t="s">
        <v>322</v>
      </c>
      <c r="F8" s="97" t="s">
        <v>327</v>
      </c>
      <c r="G8" s="97" t="s">
        <v>328</v>
      </c>
      <c r="H8" s="94" t="s">
        <v>329</v>
      </c>
      <c r="I8" s="97" t="s">
        <v>477</v>
      </c>
      <c r="J8" s="97" t="s">
        <v>478</v>
      </c>
      <c r="K8" s="94" t="s">
        <v>479</v>
      </c>
      <c r="L8" s="8" t="s">
        <v>480</v>
      </c>
      <c r="M8" s="94" t="s">
        <v>481</v>
      </c>
      <c r="N8" s="97" t="s">
        <v>482</v>
      </c>
      <c r="O8" s="94" t="s">
        <v>483</v>
      </c>
    </row>
    <row r="9" spans="1:15" s="112" customFormat="1" ht="15">
      <c r="A9" s="108" t="s">
        <v>3</v>
      </c>
      <c r="B9" s="109">
        <v>2</v>
      </c>
      <c r="C9" s="110">
        <v>3</v>
      </c>
      <c r="D9" s="110">
        <v>4</v>
      </c>
      <c r="E9" s="111">
        <v>5</v>
      </c>
      <c r="F9" s="111">
        <v>6</v>
      </c>
      <c r="G9" s="111">
        <v>7</v>
      </c>
      <c r="H9" s="111">
        <v>8</v>
      </c>
      <c r="I9" s="111">
        <v>9</v>
      </c>
      <c r="J9" s="111">
        <v>10</v>
      </c>
      <c r="K9" s="111">
        <v>11</v>
      </c>
      <c r="L9" s="111">
        <v>12</v>
      </c>
      <c r="M9" s="111">
        <v>13</v>
      </c>
      <c r="N9" s="111">
        <v>14</v>
      </c>
      <c r="O9" s="111">
        <v>15</v>
      </c>
    </row>
    <row r="10" spans="1:15" s="12" customFormat="1" ht="30">
      <c r="A10" s="9"/>
      <c r="B10" s="10" t="s">
        <v>86</v>
      </c>
      <c r="C10" s="98">
        <v>224587.8</v>
      </c>
      <c r="D10" s="99">
        <v>188243.3</v>
      </c>
      <c r="E10" s="11">
        <f>D10*100/C10</f>
        <v>83.8172420763728</v>
      </c>
      <c r="F10" s="26">
        <v>227799.1</v>
      </c>
      <c r="G10" s="26">
        <v>203314.9</v>
      </c>
      <c r="H10" s="11">
        <f>G10*100/F10</f>
        <v>89.25184515654364</v>
      </c>
      <c r="I10" s="26">
        <v>238299.7</v>
      </c>
      <c r="J10" s="26">
        <v>219881</v>
      </c>
      <c r="K10" s="11">
        <f>J10*100/I10</f>
        <v>92.27078338747384</v>
      </c>
      <c r="L10" s="26">
        <f>J10-D10</f>
        <v>31637.70000000001</v>
      </c>
      <c r="M10" s="11">
        <f>K10-E10</f>
        <v>8.453541311101034</v>
      </c>
      <c r="N10" s="26">
        <f>J10-G10</f>
        <v>16566.100000000006</v>
      </c>
      <c r="O10" s="11">
        <f>K10-H10</f>
        <v>3.0189382309302033</v>
      </c>
    </row>
    <row r="11" spans="1:15" ht="15">
      <c r="A11" s="13" t="s">
        <v>6</v>
      </c>
      <c r="B11" s="14" t="s">
        <v>8</v>
      </c>
      <c r="C11" s="100">
        <v>46797.8</v>
      </c>
      <c r="D11" s="100">
        <v>44194.1</v>
      </c>
      <c r="E11" s="15">
        <f>D11*100/C11</f>
        <v>94.43627691900046</v>
      </c>
      <c r="F11" s="27">
        <v>48406.1</v>
      </c>
      <c r="G11" s="27">
        <v>48361.4</v>
      </c>
      <c r="H11" s="15">
        <f>G11*100/F11</f>
        <v>99.90765626646228</v>
      </c>
      <c r="I11" s="27">
        <v>54117.6</v>
      </c>
      <c r="J11" s="27">
        <v>53699.9</v>
      </c>
      <c r="K11" s="15">
        <f>J11*100/I11</f>
        <v>99.22816237231511</v>
      </c>
      <c r="L11" s="27">
        <f aca="true" t="shared" si="0" ref="L11:L37">J11-D11</f>
        <v>9505.800000000003</v>
      </c>
      <c r="M11" s="15">
        <f aca="true" t="shared" si="1" ref="M11:M38">K11-E11</f>
        <v>4.791885453314649</v>
      </c>
      <c r="N11" s="27">
        <f aca="true" t="shared" si="2" ref="N11:N38">J11-G11</f>
        <v>5338.5</v>
      </c>
      <c r="O11" s="15">
        <f aca="true" t="shared" si="3" ref="O11:O38">K11-H11</f>
        <v>-0.6794938941471713</v>
      </c>
    </row>
    <row r="12" spans="1:15" s="7" customFormat="1" ht="30">
      <c r="A12" s="13" t="s">
        <v>290</v>
      </c>
      <c r="B12" s="14" t="s">
        <v>291</v>
      </c>
      <c r="C12" s="100">
        <v>35289.7</v>
      </c>
      <c r="D12" s="100">
        <v>35289</v>
      </c>
      <c r="E12" s="15">
        <f>D12*100/C12</f>
        <v>99.99801641838837</v>
      </c>
      <c r="F12" s="27">
        <v>984</v>
      </c>
      <c r="G12" s="27">
        <v>984</v>
      </c>
      <c r="H12" s="15">
        <f aca="true" t="shared" si="4" ref="H12:H21">G12*100/F12</f>
        <v>100</v>
      </c>
      <c r="I12" s="27">
        <v>1837.5</v>
      </c>
      <c r="J12" s="27">
        <v>1732.4</v>
      </c>
      <c r="K12" s="15">
        <f aca="true" t="shared" si="5" ref="K12:K21">J12*100/I12</f>
        <v>94.28027210884353</v>
      </c>
      <c r="L12" s="27">
        <f t="shared" si="0"/>
        <v>-33556.6</v>
      </c>
      <c r="M12" s="15">
        <f t="shared" si="1"/>
        <v>-5.717744309544841</v>
      </c>
      <c r="N12" s="27">
        <f t="shared" si="2"/>
        <v>748.4000000000001</v>
      </c>
      <c r="O12" s="15">
        <f t="shared" si="3"/>
        <v>-5.719727891156467</v>
      </c>
    </row>
    <row r="13" spans="1:15" s="7" customFormat="1" ht="15">
      <c r="A13" s="13" t="s">
        <v>34</v>
      </c>
      <c r="B13" s="14" t="s">
        <v>35</v>
      </c>
      <c r="C13" s="100">
        <v>12778.8</v>
      </c>
      <c r="D13" s="100">
        <v>12422.7</v>
      </c>
      <c r="E13" s="15">
        <f>D13*100/C13</f>
        <v>97.21335336651329</v>
      </c>
      <c r="F13" s="27">
        <v>17111.1</v>
      </c>
      <c r="G13" s="27">
        <v>11816.1</v>
      </c>
      <c r="H13" s="15">
        <f t="shared" si="4"/>
        <v>69.05517471115242</v>
      </c>
      <c r="I13" s="27">
        <v>24927.5</v>
      </c>
      <c r="J13" s="27">
        <v>24358.4</v>
      </c>
      <c r="K13" s="15">
        <f t="shared" si="5"/>
        <v>97.7169792397954</v>
      </c>
      <c r="L13" s="27">
        <f t="shared" si="0"/>
        <v>11935.7</v>
      </c>
      <c r="M13" s="15">
        <f t="shared" si="1"/>
        <v>0.5036258732821182</v>
      </c>
      <c r="N13" s="27">
        <f t="shared" si="2"/>
        <v>12542.300000000001</v>
      </c>
      <c r="O13" s="15">
        <f t="shared" si="3"/>
        <v>28.66180452864299</v>
      </c>
    </row>
    <row r="14" spans="1:15" ht="15">
      <c r="A14" s="13" t="s">
        <v>44</v>
      </c>
      <c r="B14" s="14" t="s">
        <v>323</v>
      </c>
      <c r="C14" s="100">
        <v>0</v>
      </c>
      <c r="D14" s="100">
        <v>0</v>
      </c>
      <c r="E14" s="15"/>
      <c r="F14" s="27">
        <v>10534.7</v>
      </c>
      <c r="G14" s="27">
        <v>2262.5</v>
      </c>
      <c r="H14" s="15">
        <f t="shared" si="4"/>
        <v>21.47664385317095</v>
      </c>
      <c r="I14" s="27">
        <v>7336.9</v>
      </c>
      <c r="J14" s="27">
        <v>7336.7</v>
      </c>
      <c r="K14" s="15">
        <f t="shared" si="5"/>
        <v>99.9972740530742</v>
      </c>
      <c r="L14" s="27">
        <f t="shared" si="0"/>
        <v>7336.7</v>
      </c>
      <c r="M14" s="15">
        <f t="shared" si="1"/>
        <v>99.9972740530742</v>
      </c>
      <c r="N14" s="27">
        <f t="shared" si="2"/>
        <v>5074.2</v>
      </c>
      <c r="O14" s="15">
        <f t="shared" si="3"/>
        <v>78.52063019990325</v>
      </c>
    </row>
    <row r="15" spans="1:15" ht="15">
      <c r="A15" s="13" t="s">
        <v>217</v>
      </c>
      <c r="B15" s="14" t="s">
        <v>218</v>
      </c>
      <c r="C15" s="100">
        <v>147</v>
      </c>
      <c r="D15" s="100">
        <v>147</v>
      </c>
      <c r="E15" s="15">
        <f aca="true" t="shared" si="6" ref="E15:E20">D15*100/C15</f>
        <v>100</v>
      </c>
      <c r="F15" s="27">
        <v>65</v>
      </c>
      <c r="G15" s="27">
        <v>65</v>
      </c>
      <c r="H15" s="15">
        <f t="shared" si="4"/>
        <v>100</v>
      </c>
      <c r="I15" s="27">
        <v>240</v>
      </c>
      <c r="J15" s="27">
        <v>239.6</v>
      </c>
      <c r="K15" s="15">
        <f t="shared" si="5"/>
        <v>99.83333333333333</v>
      </c>
      <c r="L15" s="27">
        <f t="shared" si="0"/>
        <v>92.6</v>
      </c>
      <c r="M15" s="15">
        <f t="shared" si="1"/>
        <v>-0.1666666666666714</v>
      </c>
      <c r="N15" s="27">
        <f t="shared" si="2"/>
        <v>174.6</v>
      </c>
      <c r="O15" s="15">
        <f t="shared" si="3"/>
        <v>-0.1666666666666714</v>
      </c>
    </row>
    <row r="16" spans="1:15" s="7" customFormat="1" ht="15">
      <c r="A16" s="13" t="s">
        <v>46</v>
      </c>
      <c r="B16" s="14" t="s">
        <v>312</v>
      </c>
      <c r="C16" s="100">
        <v>25.6</v>
      </c>
      <c r="D16" s="100">
        <v>0</v>
      </c>
      <c r="E16" s="15">
        <f t="shared" si="6"/>
        <v>0</v>
      </c>
      <c r="F16" s="27">
        <v>25.6</v>
      </c>
      <c r="G16" s="27">
        <v>0</v>
      </c>
      <c r="H16" s="15">
        <f t="shared" si="4"/>
        <v>0</v>
      </c>
      <c r="I16" s="27">
        <v>0</v>
      </c>
      <c r="J16" s="27">
        <v>0</v>
      </c>
      <c r="K16" s="15"/>
      <c r="L16" s="27">
        <f t="shared" si="0"/>
        <v>0</v>
      </c>
      <c r="M16" s="15">
        <f t="shared" si="1"/>
        <v>0</v>
      </c>
      <c r="N16" s="27">
        <f t="shared" si="2"/>
        <v>0</v>
      </c>
      <c r="O16" s="15">
        <f t="shared" si="3"/>
        <v>0</v>
      </c>
    </row>
    <row r="17" spans="1:15" s="7" customFormat="1" ht="15">
      <c r="A17" s="17" t="s">
        <v>123</v>
      </c>
      <c r="B17" s="14" t="s">
        <v>236</v>
      </c>
      <c r="C17" s="100">
        <v>993.2</v>
      </c>
      <c r="D17" s="100">
        <v>993.1</v>
      </c>
      <c r="E17" s="15">
        <f t="shared" si="6"/>
        <v>99.98993153443415</v>
      </c>
      <c r="F17" s="27">
        <v>1717.1</v>
      </c>
      <c r="G17" s="27">
        <v>1712.2</v>
      </c>
      <c r="H17" s="15">
        <f t="shared" si="4"/>
        <v>99.71463514064412</v>
      </c>
      <c r="I17" s="27">
        <v>3107.8</v>
      </c>
      <c r="J17" s="27">
        <v>3092.3</v>
      </c>
      <c r="K17" s="15">
        <f t="shared" si="5"/>
        <v>99.50125490700816</v>
      </c>
      <c r="L17" s="27">
        <f t="shared" si="0"/>
        <v>2099.2000000000003</v>
      </c>
      <c r="M17" s="15">
        <f t="shared" si="1"/>
        <v>-0.4886766274259884</v>
      </c>
      <c r="N17" s="27">
        <f t="shared" si="2"/>
        <v>1380.1000000000001</v>
      </c>
      <c r="O17" s="15">
        <f t="shared" si="3"/>
        <v>-0.21338023363595937</v>
      </c>
    </row>
    <row r="18" spans="1:15" ht="15">
      <c r="A18" s="13" t="s">
        <v>67</v>
      </c>
      <c r="B18" s="14" t="s">
        <v>106</v>
      </c>
      <c r="C18" s="100">
        <v>100174.6</v>
      </c>
      <c r="D18" s="100">
        <v>75209.1</v>
      </c>
      <c r="E18" s="15">
        <f t="shared" si="6"/>
        <v>75.07801378792628</v>
      </c>
      <c r="F18" s="27">
        <v>78380.7</v>
      </c>
      <c r="G18" s="27">
        <v>78356.3</v>
      </c>
      <c r="H18" s="15">
        <f t="shared" si="4"/>
        <v>99.96886988761264</v>
      </c>
      <c r="I18" s="27">
        <v>60834.3</v>
      </c>
      <c r="J18" s="27">
        <v>56698.9</v>
      </c>
      <c r="K18" s="15">
        <f t="shared" si="5"/>
        <v>93.20219021177198</v>
      </c>
      <c r="L18" s="27">
        <f t="shared" si="0"/>
        <v>-18510.200000000004</v>
      </c>
      <c r="M18" s="15">
        <f t="shared" si="1"/>
        <v>18.124176423845697</v>
      </c>
      <c r="N18" s="27">
        <f t="shared" si="2"/>
        <v>-21657.4</v>
      </c>
      <c r="O18" s="15">
        <f t="shared" si="3"/>
        <v>-6.766679675840663</v>
      </c>
    </row>
    <row r="19" spans="1:15" ht="15">
      <c r="A19" s="13">
        <v>1000</v>
      </c>
      <c r="B19" s="14" t="s">
        <v>71</v>
      </c>
      <c r="C19" s="100">
        <v>24841</v>
      </c>
      <c r="D19" s="100">
        <v>17393.4</v>
      </c>
      <c r="E19" s="15">
        <f t="shared" si="6"/>
        <v>70.01892033331993</v>
      </c>
      <c r="F19" s="27">
        <v>38014</v>
      </c>
      <c r="G19" s="27">
        <v>27219.5</v>
      </c>
      <c r="H19" s="15">
        <f t="shared" si="4"/>
        <v>71.60388278002841</v>
      </c>
      <c r="I19" s="27">
        <v>43020.5</v>
      </c>
      <c r="J19" s="27">
        <v>29965.6</v>
      </c>
      <c r="K19" s="15">
        <f t="shared" si="5"/>
        <v>69.65423460908171</v>
      </c>
      <c r="L19" s="27">
        <f t="shared" si="0"/>
        <v>12572.199999999997</v>
      </c>
      <c r="M19" s="15">
        <f t="shared" si="1"/>
        <v>-0.364685724238214</v>
      </c>
      <c r="N19" s="27">
        <f t="shared" si="2"/>
        <v>2746.0999999999985</v>
      </c>
      <c r="O19" s="15">
        <f t="shared" si="3"/>
        <v>-1.949648170946702</v>
      </c>
    </row>
    <row r="20" spans="1:15" ht="15">
      <c r="A20" s="13" t="s">
        <v>79</v>
      </c>
      <c r="B20" s="14" t="s">
        <v>69</v>
      </c>
      <c r="C20" s="100">
        <v>3540.1</v>
      </c>
      <c r="D20" s="100">
        <v>2594.9</v>
      </c>
      <c r="E20" s="15">
        <f t="shared" si="6"/>
        <v>73.3001892601904</v>
      </c>
      <c r="F20" s="27">
        <v>31120.2</v>
      </c>
      <c r="G20" s="27">
        <v>31097.3</v>
      </c>
      <c r="H20" s="15">
        <f t="shared" si="4"/>
        <v>99.92641435466352</v>
      </c>
      <c r="I20" s="27">
        <v>41253.6</v>
      </c>
      <c r="J20" s="27">
        <v>41133.2</v>
      </c>
      <c r="K20" s="15">
        <f t="shared" si="5"/>
        <v>99.70814668295614</v>
      </c>
      <c r="L20" s="27">
        <f t="shared" si="0"/>
        <v>38538.299999999996</v>
      </c>
      <c r="M20" s="15">
        <f t="shared" si="1"/>
        <v>26.407957422765747</v>
      </c>
      <c r="N20" s="27">
        <f t="shared" si="2"/>
        <v>10035.899999999998</v>
      </c>
      <c r="O20" s="15">
        <f t="shared" si="3"/>
        <v>-0.21826767170738037</v>
      </c>
    </row>
    <row r="21" spans="1:15" ht="15">
      <c r="A21" s="13" t="s">
        <v>205</v>
      </c>
      <c r="B21" s="14" t="s">
        <v>206</v>
      </c>
      <c r="C21" s="100"/>
      <c r="D21" s="100"/>
      <c r="E21" s="15"/>
      <c r="F21" s="27">
        <v>1440.6</v>
      </c>
      <c r="G21" s="27">
        <v>1440.6</v>
      </c>
      <c r="H21" s="15">
        <f t="shared" si="4"/>
        <v>100</v>
      </c>
      <c r="I21" s="27">
        <v>1624</v>
      </c>
      <c r="J21" s="27">
        <v>1624</v>
      </c>
      <c r="K21" s="15">
        <f t="shared" si="5"/>
        <v>100</v>
      </c>
      <c r="L21" s="27">
        <f t="shared" si="0"/>
        <v>1624</v>
      </c>
      <c r="M21" s="15">
        <f t="shared" si="1"/>
        <v>100</v>
      </c>
      <c r="N21" s="27">
        <f t="shared" si="2"/>
        <v>183.4000000000001</v>
      </c>
      <c r="O21" s="15">
        <f t="shared" si="3"/>
        <v>0</v>
      </c>
    </row>
    <row r="22" spans="1:15" s="12" customFormat="1" ht="30">
      <c r="A22" s="9"/>
      <c r="B22" s="10" t="s">
        <v>87</v>
      </c>
      <c r="C22" s="98">
        <v>133322.6</v>
      </c>
      <c r="D22" s="98">
        <v>73683</v>
      </c>
      <c r="E22" s="11">
        <f>D22*100/C22</f>
        <v>55.266698969267026</v>
      </c>
      <c r="F22" s="26">
        <v>167906.7</v>
      </c>
      <c r="G22" s="26">
        <v>113988.6</v>
      </c>
      <c r="H22" s="11">
        <f>G22*100/F22</f>
        <v>67.88805926148271</v>
      </c>
      <c r="I22" s="26">
        <v>172855.2</v>
      </c>
      <c r="J22" s="26">
        <v>149669.4</v>
      </c>
      <c r="K22" s="11">
        <f>J22*100/I22</f>
        <v>86.58657651028143</v>
      </c>
      <c r="L22" s="26">
        <f t="shared" si="0"/>
        <v>75986.4</v>
      </c>
      <c r="M22" s="11">
        <f t="shared" si="1"/>
        <v>31.319877541014407</v>
      </c>
      <c r="N22" s="26">
        <f t="shared" si="2"/>
        <v>35680.79999999999</v>
      </c>
      <c r="O22" s="11">
        <f t="shared" si="3"/>
        <v>18.698517248798723</v>
      </c>
    </row>
    <row r="23" spans="1:15" s="7" customFormat="1" ht="15">
      <c r="A23" s="18" t="s">
        <v>6</v>
      </c>
      <c r="B23" s="19" t="s">
        <v>8</v>
      </c>
      <c r="C23" s="100">
        <v>55016.1</v>
      </c>
      <c r="D23" s="100">
        <v>6488.8</v>
      </c>
      <c r="E23" s="15">
        <f aca="true" t="shared" si="7" ref="E23:E29">D23*100/C23</f>
        <v>11.794365649328107</v>
      </c>
      <c r="F23" s="27">
        <v>44786.5</v>
      </c>
      <c r="G23" s="27">
        <v>7407.7</v>
      </c>
      <c r="H23" s="15">
        <f>G23*100/F23</f>
        <v>16.54002880332243</v>
      </c>
      <c r="I23" s="27">
        <v>18539.1</v>
      </c>
      <c r="J23" s="27">
        <v>7744.5</v>
      </c>
      <c r="K23" s="15">
        <f>J23*100/I23</f>
        <v>41.77387251808341</v>
      </c>
      <c r="L23" s="27">
        <f t="shared" si="0"/>
        <v>1255.6999999999998</v>
      </c>
      <c r="M23" s="15">
        <f t="shared" si="1"/>
        <v>29.9795068687553</v>
      </c>
      <c r="N23" s="27">
        <f t="shared" si="2"/>
        <v>336.8000000000002</v>
      </c>
      <c r="O23" s="15">
        <f t="shared" si="3"/>
        <v>25.23384371476098</v>
      </c>
    </row>
    <row r="24" spans="1:15" s="7" customFormat="1" ht="15">
      <c r="A24" s="13" t="s">
        <v>34</v>
      </c>
      <c r="B24" s="14" t="s">
        <v>35</v>
      </c>
      <c r="C24" s="100">
        <v>1110</v>
      </c>
      <c r="D24" s="100">
        <v>495</v>
      </c>
      <c r="E24" s="15">
        <f t="shared" si="7"/>
        <v>44.5945945945946</v>
      </c>
      <c r="F24" s="27">
        <v>12163.7</v>
      </c>
      <c r="G24" s="27">
        <v>4318.4</v>
      </c>
      <c r="H24" s="15">
        <f aca="true" t="shared" si="8" ref="H24:H29">G24*100/F24</f>
        <v>35.502355368843354</v>
      </c>
      <c r="I24" s="27">
        <v>20247.1</v>
      </c>
      <c r="J24" s="27">
        <v>17701.3</v>
      </c>
      <c r="K24" s="15">
        <f aca="true" t="shared" si="9" ref="K24:K29">J24*100/I24</f>
        <v>87.42634747692263</v>
      </c>
      <c r="L24" s="27">
        <f t="shared" si="0"/>
        <v>17206.3</v>
      </c>
      <c r="M24" s="15">
        <f t="shared" si="1"/>
        <v>42.83175288232803</v>
      </c>
      <c r="N24" s="27">
        <f t="shared" si="2"/>
        <v>13382.9</v>
      </c>
      <c r="O24" s="15">
        <f t="shared" si="3"/>
        <v>51.923992108079275</v>
      </c>
    </row>
    <row r="25" spans="1:15" s="7" customFormat="1" ht="15">
      <c r="A25" s="18" t="s">
        <v>44</v>
      </c>
      <c r="B25" s="19" t="s">
        <v>45</v>
      </c>
      <c r="C25" s="100">
        <v>11340.7</v>
      </c>
      <c r="D25" s="100">
        <v>4895</v>
      </c>
      <c r="E25" s="15">
        <f t="shared" si="7"/>
        <v>43.16312044230074</v>
      </c>
      <c r="F25" s="27">
        <v>28311</v>
      </c>
      <c r="G25" s="27">
        <v>27071</v>
      </c>
      <c r="H25" s="15">
        <f t="shared" si="8"/>
        <v>95.62007700187206</v>
      </c>
      <c r="I25" s="27">
        <v>79492.2</v>
      </c>
      <c r="J25" s="27">
        <v>77244.2</v>
      </c>
      <c r="K25" s="15">
        <f t="shared" si="9"/>
        <v>97.17204958473914</v>
      </c>
      <c r="L25" s="27">
        <f t="shared" si="0"/>
        <v>72349.2</v>
      </c>
      <c r="M25" s="15">
        <f t="shared" si="1"/>
        <v>54.008929142438404</v>
      </c>
      <c r="N25" s="27">
        <f t="shared" si="2"/>
        <v>50173.2</v>
      </c>
      <c r="O25" s="15">
        <f t="shared" si="3"/>
        <v>1.55197258286708</v>
      </c>
    </row>
    <row r="26" spans="1:15" s="7" customFormat="1" ht="15">
      <c r="A26" s="18" t="s">
        <v>123</v>
      </c>
      <c r="B26" s="19" t="s">
        <v>236</v>
      </c>
      <c r="C26" s="100">
        <v>19491.7</v>
      </c>
      <c r="D26" s="100">
        <v>15577</v>
      </c>
      <c r="E26" s="15">
        <f t="shared" si="7"/>
        <v>79.9160668387057</v>
      </c>
      <c r="F26" s="27">
        <v>23000.6</v>
      </c>
      <c r="G26" s="27">
        <v>18526.7</v>
      </c>
      <c r="H26" s="15">
        <f t="shared" si="8"/>
        <v>80.54876829300106</v>
      </c>
      <c r="I26" s="27">
        <v>6034.1</v>
      </c>
      <c r="J26" s="27">
        <v>3238.4</v>
      </c>
      <c r="K26" s="15">
        <f t="shared" si="9"/>
        <v>53.66831839048076</v>
      </c>
      <c r="L26" s="27">
        <f t="shared" si="0"/>
        <v>-12338.6</v>
      </c>
      <c r="M26" s="15">
        <f t="shared" si="1"/>
        <v>-26.24774844822494</v>
      </c>
      <c r="N26" s="27">
        <f t="shared" si="2"/>
        <v>-15288.300000000001</v>
      </c>
      <c r="O26" s="15">
        <f t="shared" si="3"/>
        <v>-26.880449902520297</v>
      </c>
    </row>
    <row r="27" spans="1:15" s="7" customFormat="1" ht="15">
      <c r="A27" s="18" t="s">
        <v>70</v>
      </c>
      <c r="B27" s="19" t="s">
        <v>71</v>
      </c>
      <c r="C27" s="100">
        <v>3800.7</v>
      </c>
      <c r="D27" s="100">
        <v>3746</v>
      </c>
      <c r="E27" s="15">
        <f t="shared" si="7"/>
        <v>98.56079143315705</v>
      </c>
      <c r="F27" s="27">
        <v>16923.4</v>
      </c>
      <c r="G27" s="27">
        <v>16868.7</v>
      </c>
      <c r="H27" s="15">
        <f t="shared" si="8"/>
        <v>99.67677889785739</v>
      </c>
      <c r="I27" s="27">
        <v>4822.6</v>
      </c>
      <c r="J27" s="27">
        <v>20.9</v>
      </c>
      <c r="K27" s="15">
        <f t="shared" si="9"/>
        <v>0.4333761871189814</v>
      </c>
      <c r="L27" s="27">
        <f t="shared" si="0"/>
        <v>-3725.1</v>
      </c>
      <c r="M27" s="15">
        <f t="shared" si="1"/>
        <v>-98.12741524603807</v>
      </c>
      <c r="N27" s="27">
        <f t="shared" si="2"/>
        <v>-16847.8</v>
      </c>
      <c r="O27" s="15">
        <f t="shared" si="3"/>
        <v>-99.24340271073841</v>
      </c>
    </row>
    <row r="28" spans="1:15" s="20" customFormat="1" ht="15">
      <c r="A28" s="18" t="s">
        <v>79</v>
      </c>
      <c r="B28" s="19" t="s">
        <v>69</v>
      </c>
      <c r="C28" s="100">
        <v>1380.4</v>
      </c>
      <c r="D28" s="100">
        <v>1294.7</v>
      </c>
      <c r="E28" s="15">
        <f t="shared" si="7"/>
        <v>93.79165459287162</v>
      </c>
      <c r="F28" s="27">
        <v>5589.6</v>
      </c>
      <c r="G28" s="27">
        <v>2664.2</v>
      </c>
      <c r="H28" s="15">
        <f t="shared" si="8"/>
        <v>47.663517961929294</v>
      </c>
      <c r="I28" s="27">
        <v>3336.7</v>
      </c>
      <c r="J28" s="27">
        <v>3336.7</v>
      </c>
      <c r="K28" s="15">
        <f t="shared" si="9"/>
        <v>100</v>
      </c>
      <c r="L28" s="27">
        <f t="shared" si="0"/>
        <v>2041.9999999999998</v>
      </c>
      <c r="M28" s="15">
        <f t="shared" si="1"/>
        <v>6.208345407128377</v>
      </c>
      <c r="N28" s="27">
        <f t="shared" si="2"/>
        <v>672.5</v>
      </c>
      <c r="O28" s="15">
        <f t="shared" si="3"/>
        <v>52.336482038070706</v>
      </c>
    </row>
    <row r="29" spans="1:15" s="21" customFormat="1" ht="30">
      <c r="A29" s="18" t="s">
        <v>111</v>
      </c>
      <c r="B29" s="19" t="s">
        <v>324</v>
      </c>
      <c r="C29" s="100">
        <v>41187</v>
      </c>
      <c r="D29" s="100">
        <v>41187</v>
      </c>
      <c r="E29" s="15">
        <f t="shared" si="7"/>
        <v>100</v>
      </c>
      <c r="F29" s="27">
        <v>37131.9</v>
      </c>
      <c r="G29" s="27">
        <v>37131.9</v>
      </c>
      <c r="H29" s="15">
        <f t="shared" si="8"/>
        <v>100</v>
      </c>
      <c r="I29" s="27">
        <v>40383.4</v>
      </c>
      <c r="J29" s="27">
        <v>40383.4</v>
      </c>
      <c r="K29" s="15">
        <f t="shared" si="9"/>
        <v>100</v>
      </c>
      <c r="L29" s="27">
        <f t="shared" si="0"/>
        <v>-803.5999999999985</v>
      </c>
      <c r="M29" s="15">
        <f t="shared" si="1"/>
        <v>0</v>
      </c>
      <c r="N29" s="27">
        <f t="shared" si="2"/>
        <v>3251.5</v>
      </c>
      <c r="O29" s="15">
        <f t="shared" si="3"/>
        <v>0</v>
      </c>
    </row>
    <row r="30" spans="1:15" s="12" customFormat="1" ht="30">
      <c r="A30" s="9"/>
      <c r="B30" s="10" t="s">
        <v>89</v>
      </c>
      <c r="C30" s="99">
        <v>315925</v>
      </c>
      <c r="D30" s="99">
        <v>278021</v>
      </c>
      <c r="E30" s="11">
        <f>D30*100/C30</f>
        <v>88.00221571575533</v>
      </c>
      <c r="F30" s="26">
        <v>389231.3</v>
      </c>
      <c r="G30" s="26">
        <v>381036.1</v>
      </c>
      <c r="H30" s="11">
        <f>G30*100/F30</f>
        <v>97.89451670510569</v>
      </c>
      <c r="I30" s="26">
        <v>386855.3</v>
      </c>
      <c r="J30" s="26">
        <v>375389.2</v>
      </c>
      <c r="K30" s="11">
        <f aca="true" t="shared" si="10" ref="K30:K38">J30*100/I30</f>
        <v>97.03607524570556</v>
      </c>
      <c r="L30" s="26">
        <f t="shared" si="0"/>
        <v>97368.20000000001</v>
      </c>
      <c r="M30" s="11">
        <f t="shared" si="1"/>
        <v>9.033859529950234</v>
      </c>
      <c r="N30" s="26">
        <f t="shared" si="2"/>
        <v>-5646.899999999965</v>
      </c>
      <c r="O30" s="11">
        <f t="shared" si="3"/>
        <v>-0.858441459400126</v>
      </c>
    </row>
    <row r="31" spans="1:15" ht="15">
      <c r="A31" s="18" t="s">
        <v>46</v>
      </c>
      <c r="B31" s="19" t="s">
        <v>325</v>
      </c>
      <c r="C31" s="101">
        <v>292794.2</v>
      </c>
      <c r="D31" s="102">
        <v>255869.7</v>
      </c>
      <c r="E31" s="15">
        <f>D31*100/C31</f>
        <v>87.38892368769599</v>
      </c>
      <c r="F31" s="27">
        <v>363869</v>
      </c>
      <c r="G31" s="27">
        <v>356074</v>
      </c>
      <c r="H31" s="15">
        <f>G31*100/F31</f>
        <v>97.85774550731169</v>
      </c>
      <c r="I31" s="27">
        <v>353507</v>
      </c>
      <c r="J31" s="27">
        <v>345437.5</v>
      </c>
      <c r="K31" s="15">
        <f t="shared" si="10"/>
        <v>97.7173012132716</v>
      </c>
      <c r="L31" s="27">
        <f t="shared" si="0"/>
        <v>89567.79999999999</v>
      </c>
      <c r="M31" s="15">
        <f t="shared" si="1"/>
        <v>10.328377525575604</v>
      </c>
      <c r="N31" s="27">
        <f t="shared" si="2"/>
        <v>-10636.5</v>
      </c>
      <c r="O31" s="15">
        <f t="shared" si="3"/>
        <v>-0.14044429404009406</v>
      </c>
    </row>
    <row r="32" spans="1:15" s="7" customFormat="1" ht="15">
      <c r="A32" s="13">
        <v>1003</v>
      </c>
      <c r="B32" s="14" t="s">
        <v>76</v>
      </c>
      <c r="C32" s="102">
        <v>18643.8</v>
      </c>
      <c r="D32" s="102">
        <v>17667</v>
      </c>
      <c r="E32" s="15">
        <f>D32*100/C32</f>
        <v>94.76072474495543</v>
      </c>
      <c r="F32" s="27">
        <v>20163.8</v>
      </c>
      <c r="G32" s="27">
        <v>19764.4</v>
      </c>
      <c r="H32" s="15">
        <f>G32*100/F32</f>
        <v>98.01922256717485</v>
      </c>
      <c r="I32" s="27">
        <v>24458.6</v>
      </c>
      <c r="J32" s="27">
        <v>22777.4</v>
      </c>
      <c r="K32" s="15">
        <f t="shared" si="10"/>
        <v>93.12634410800291</v>
      </c>
      <c r="L32" s="27">
        <f t="shared" si="0"/>
        <v>5110.4000000000015</v>
      </c>
      <c r="M32" s="15">
        <f t="shared" si="1"/>
        <v>-1.634380636952514</v>
      </c>
      <c r="N32" s="27">
        <f t="shared" si="2"/>
        <v>3013</v>
      </c>
      <c r="O32" s="15">
        <f t="shared" si="3"/>
        <v>-4.892878459171939</v>
      </c>
    </row>
    <row r="33" spans="1:15" s="7" customFormat="1" ht="15">
      <c r="A33" s="13" t="s">
        <v>193</v>
      </c>
      <c r="B33" s="14" t="s">
        <v>194</v>
      </c>
      <c r="C33" s="102">
        <v>4487</v>
      </c>
      <c r="D33" s="102">
        <v>4484.3</v>
      </c>
      <c r="E33" s="15">
        <f>D33*100/C33</f>
        <v>99.93982616447515</v>
      </c>
      <c r="F33" s="27">
        <v>5198.5</v>
      </c>
      <c r="G33" s="27">
        <v>5197.7</v>
      </c>
      <c r="H33" s="15">
        <f>G33*100/F33</f>
        <v>99.98461094546504</v>
      </c>
      <c r="I33" s="27">
        <v>8889.7</v>
      </c>
      <c r="J33" s="27">
        <v>7174.3</v>
      </c>
      <c r="K33" s="15">
        <f t="shared" si="10"/>
        <v>80.70351080463907</v>
      </c>
      <c r="L33" s="27">
        <f t="shared" si="0"/>
        <v>2690</v>
      </c>
      <c r="M33" s="15">
        <f t="shared" si="1"/>
        <v>-19.236315359836084</v>
      </c>
      <c r="N33" s="27">
        <f t="shared" si="2"/>
        <v>1976.6000000000004</v>
      </c>
      <c r="O33" s="15">
        <f t="shared" si="3"/>
        <v>-19.28110014082597</v>
      </c>
    </row>
    <row r="34" spans="1:15" s="12" customFormat="1" ht="30">
      <c r="A34" s="9"/>
      <c r="B34" s="10" t="s">
        <v>226</v>
      </c>
      <c r="C34" s="99"/>
      <c r="D34" s="99"/>
      <c r="E34" s="11"/>
      <c r="F34" s="26">
        <v>2081.6</v>
      </c>
      <c r="G34" s="26">
        <v>2080</v>
      </c>
      <c r="H34" s="11">
        <f>G34*100/F34</f>
        <v>99.92313604919293</v>
      </c>
      <c r="I34" s="26">
        <v>2462.3</v>
      </c>
      <c r="J34" s="26">
        <v>2434.6</v>
      </c>
      <c r="K34" s="11">
        <f t="shared" si="10"/>
        <v>98.87503553588108</v>
      </c>
      <c r="L34" s="26">
        <f t="shared" si="0"/>
        <v>2434.6</v>
      </c>
      <c r="M34" s="11">
        <f t="shared" si="1"/>
        <v>98.87503553588108</v>
      </c>
      <c r="N34" s="26">
        <f t="shared" si="2"/>
        <v>354.5999999999999</v>
      </c>
      <c r="O34" s="11">
        <f t="shared" si="3"/>
        <v>-1.0481005133118515</v>
      </c>
    </row>
    <row r="35" spans="1:15" s="7" customFormat="1" ht="15">
      <c r="A35" s="13" t="s">
        <v>6</v>
      </c>
      <c r="B35" s="19" t="s">
        <v>8</v>
      </c>
      <c r="C35" s="102"/>
      <c r="D35" s="102"/>
      <c r="E35" s="15"/>
      <c r="F35" s="27">
        <v>2081.6</v>
      </c>
      <c r="G35" s="27">
        <v>2080</v>
      </c>
      <c r="H35" s="15">
        <v>99.9</v>
      </c>
      <c r="I35" s="27">
        <v>2462.3</v>
      </c>
      <c r="J35" s="27">
        <v>2434.6</v>
      </c>
      <c r="K35" s="15">
        <f t="shared" si="10"/>
        <v>98.87503553588108</v>
      </c>
      <c r="L35" s="27">
        <f t="shared" si="0"/>
        <v>2434.6</v>
      </c>
      <c r="M35" s="15">
        <f t="shared" si="1"/>
        <v>98.87503553588108</v>
      </c>
      <c r="N35" s="27">
        <f t="shared" si="2"/>
        <v>354.5999999999999</v>
      </c>
      <c r="O35" s="15">
        <f t="shared" si="3"/>
        <v>-1.0249644641189235</v>
      </c>
    </row>
    <row r="36" spans="1:15" s="12" customFormat="1" ht="30">
      <c r="A36" s="9"/>
      <c r="B36" s="10" t="s">
        <v>330</v>
      </c>
      <c r="C36" s="99"/>
      <c r="D36" s="99"/>
      <c r="E36" s="11"/>
      <c r="F36" s="26">
        <v>2170.9</v>
      </c>
      <c r="G36" s="26">
        <v>2164.4</v>
      </c>
      <c r="H36" s="11">
        <f>G36*100/F36</f>
        <v>99.700585010825</v>
      </c>
      <c r="I36" s="26">
        <v>2821.4</v>
      </c>
      <c r="J36" s="26">
        <v>2711.7</v>
      </c>
      <c r="K36" s="11">
        <f t="shared" si="10"/>
        <v>96.11185936060112</v>
      </c>
      <c r="L36" s="26">
        <f t="shared" si="0"/>
        <v>2711.7</v>
      </c>
      <c r="M36" s="11">
        <f t="shared" si="1"/>
        <v>96.11185936060112</v>
      </c>
      <c r="N36" s="26">
        <f t="shared" si="2"/>
        <v>547.2999999999997</v>
      </c>
      <c r="O36" s="11">
        <f t="shared" si="3"/>
        <v>-3.5887256502238785</v>
      </c>
    </row>
    <row r="37" spans="1:15" s="7" customFormat="1" ht="15">
      <c r="A37" s="13" t="s">
        <v>6</v>
      </c>
      <c r="B37" s="19" t="s">
        <v>8</v>
      </c>
      <c r="C37" s="102"/>
      <c r="D37" s="102"/>
      <c r="E37" s="15"/>
      <c r="F37" s="27">
        <v>2170.9</v>
      </c>
      <c r="G37" s="27">
        <v>2164.4</v>
      </c>
      <c r="H37" s="15">
        <v>99.7</v>
      </c>
      <c r="I37" s="27">
        <v>2821.4</v>
      </c>
      <c r="J37" s="27">
        <v>2711.7</v>
      </c>
      <c r="K37" s="15">
        <f t="shared" si="10"/>
        <v>96.11185936060112</v>
      </c>
      <c r="L37" s="27">
        <f t="shared" si="0"/>
        <v>2711.7</v>
      </c>
      <c r="M37" s="15">
        <f t="shared" si="1"/>
        <v>96.11185936060112</v>
      </c>
      <c r="N37" s="27">
        <f t="shared" si="2"/>
        <v>547.2999999999997</v>
      </c>
      <c r="O37" s="15">
        <f t="shared" si="3"/>
        <v>-3.588140639398887</v>
      </c>
    </row>
    <row r="38" spans="1:15" ht="15">
      <c r="A38" s="17"/>
      <c r="B38" s="22" t="s">
        <v>326</v>
      </c>
      <c r="C38" s="103">
        <f>C10+C22+C30</f>
        <v>673835.4</v>
      </c>
      <c r="D38" s="103">
        <f>D10+D22+D30</f>
        <v>539947.3</v>
      </c>
      <c r="E38" s="23">
        <f>D38*100/C38</f>
        <v>80.13044431919131</v>
      </c>
      <c r="F38" s="103">
        <f>F10+F22+F30+F34+F36</f>
        <v>789189.6000000001</v>
      </c>
      <c r="G38" s="103">
        <f>G10+G22+G30+G34+G36</f>
        <v>702584</v>
      </c>
      <c r="H38" s="16">
        <f>G38*100/F38</f>
        <v>89.02600845221477</v>
      </c>
      <c r="I38" s="28">
        <f>I10+I22+I30+I34+I36</f>
        <v>803293.9</v>
      </c>
      <c r="J38" s="28">
        <f>J10+J22+J30+J34+J36</f>
        <v>750085.9</v>
      </c>
      <c r="K38" s="16">
        <f t="shared" si="10"/>
        <v>93.3762723705483</v>
      </c>
      <c r="L38" s="28">
        <f>J38-D38</f>
        <v>210138.59999999998</v>
      </c>
      <c r="M38" s="16">
        <f t="shared" si="1"/>
        <v>13.245828051356995</v>
      </c>
      <c r="N38" s="28">
        <f t="shared" si="2"/>
        <v>47501.90000000002</v>
      </c>
      <c r="O38" s="16">
        <f t="shared" si="3"/>
        <v>4.350263918333539</v>
      </c>
    </row>
    <row r="40" spans="1:2" ht="15">
      <c r="A40" s="24"/>
      <c r="B40" s="25"/>
    </row>
  </sheetData>
  <sheetProtection/>
  <mergeCells count="6">
    <mergeCell ref="A7:A8"/>
    <mergeCell ref="B7:B8"/>
    <mergeCell ref="C7:E7"/>
    <mergeCell ref="F7:H7"/>
    <mergeCell ref="I7:K7"/>
    <mergeCell ref="L7:O7"/>
  </mergeCells>
  <printOptions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User</cp:lastModifiedBy>
  <cp:lastPrinted>2014-04-30T02:43:31Z</cp:lastPrinted>
  <dcterms:created xsi:type="dcterms:W3CDTF">2008-11-08T08:47:36Z</dcterms:created>
  <dcterms:modified xsi:type="dcterms:W3CDTF">2014-04-30T02:44:15Z</dcterms:modified>
  <cp:category/>
  <cp:version/>
  <cp:contentType/>
  <cp:contentStatus/>
</cp:coreProperties>
</file>